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dlm-master\20_技術部_環境保安部\2010_技術部共有\04_現場担当者会議\2025(R07)年度\06 参加申込書(各部門原紙)\"/>
    </mc:Choice>
  </mc:AlternateContent>
  <xr:revisionPtr revIDLastSave="0" documentId="13_ncr:1_{739B26EF-72E9-45AD-BC17-2052EBEA54A7}" xr6:coauthVersionLast="47" xr6:coauthVersionMax="47" xr10:uidLastSave="{00000000-0000-0000-0000-000000000000}"/>
  <bookViews>
    <workbookView xWindow="-120" yWindow="-120" windowWidth="29040" windowHeight="15840" tabRatio="609" xr2:uid="{3DCA1AA8-07EA-43E8-9171-59DCEF7D98B3}"/>
  </bookViews>
  <sheets>
    <sheet name="申込書 " sheetId="2" r:id="rId1"/>
    <sheet name="見学会概略"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3" i="2" l="1"/>
  <c r="Y32" i="2" l="1"/>
  <c r="Y31" i="2"/>
  <c r="Y30" i="2"/>
  <c r="Y29" i="2"/>
  <c r="Y28" i="2"/>
  <c r="Y27" i="2"/>
  <c r="Y26" i="2"/>
  <c r="Y25" i="2"/>
  <c r="Y24" i="2"/>
  <c r="Y23" i="2"/>
  <c r="Y22" i="2"/>
  <c r="Y21" i="2"/>
  <c r="Y20" i="2"/>
  <c r="Y9" i="2"/>
  <c r="Y8" i="2"/>
  <c r="Y7" i="2"/>
  <c r="Y6" i="2"/>
  <c r="Y5" i="2"/>
  <c r="V10" i="2"/>
  <c r="X10" i="2"/>
  <c r="W10" i="2"/>
  <c r="U10" i="2"/>
  <c r="U33" i="2"/>
  <c r="N33" i="2"/>
  <c r="O33" i="2"/>
  <c r="P33" i="2"/>
  <c r="S33" i="2"/>
  <c r="R10" i="2"/>
  <c r="Q10" i="2"/>
  <c r="P10" i="2"/>
  <c r="O10" i="2"/>
  <c r="N10" i="2"/>
  <c r="M10" i="2"/>
  <c r="L10" i="2"/>
  <c r="K10" i="2"/>
  <c r="K33" i="2"/>
  <c r="J10" i="2"/>
  <c r="I10" i="2"/>
  <c r="H10" i="2"/>
  <c r="G10" i="2"/>
  <c r="F10" i="2"/>
  <c r="E10" i="2"/>
  <c r="D10" i="2"/>
  <c r="C33" i="2"/>
  <c r="C10" i="2"/>
  <c r="L33" i="2"/>
  <c r="X33" i="2"/>
  <c r="W33" i="2"/>
  <c r="J33" i="2"/>
  <c r="I33" i="2"/>
  <c r="H33" i="2"/>
  <c r="G33" i="2"/>
  <c r="F33" i="2"/>
  <c r="E33" i="2"/>
  <c r="D33" i="2"/>
  <c r="V33" i="2"/>
  <c r="T33" i="2"/>
  <c r="R33" i="2"/>
  <c r="Q33" i="2"/>
  <c r="S10" i="2"/>
  <c r="T10" i="2"/>
  <c r="Y33" i="2" l="1"/>
  <c r="Y10" i="2"/>
</calcChain>
</file>

<file path=xl/sharedStrings.xml><?xml version="1.0" encoding="utf-8"?>
<sst xmlns="http://schemas.openxmlformats.org/spreadsheetml/2006/main" count="138" uniqueCount="86">
  <si>
    <t>合計</t>
    <rPh sb="0" eb="2">
      <t>ゴウケイ</t>
    </rPh>
    <phoneticPr fontId="4"/>
  </si>
  <si>
    <t>会社名</t>
  </si>
  <si>
    <t>部署名</t>
  </si>
  <si>
    <t>役職名</t>
    <rPh sb="0" eb="2">
      <t>ヤクショク</t>
    </rPh>
    <rPh sb="2" eb="3">
      <t>メイ</t>
    </rPh>
    <phoneticPr fontId="4"/>
  </si>
  <si>
    <t>氏名</t>
  </si>
  <si>
    <t>郵便番号</t>
  </si>
  <si>
    <t>TEL</t>
  </si>
  <si>
    <t>FAX</t>
  </si>
  <si>
    <t>申込代表者（資料等送付先）欄</t>
    <rPh sb="0" eb="2">
      <t>モウシコミラン</t>
    </rPh>
    <rPh sb="2" eb="4">
      <t>ダイヒョウ</t>
    </rPh>
    <rPh sb="4" eb="5">
      <t>シャ</t>
    </rPh>
    <rPh sb="6" eb="9">
      <t>シリョウナド</t>
    </rPh>
    <rPh sb="9" eb="11">
      <t>ソウフ</t>
    </rPh>
    <rPh sb="11" eb="12">
      <t>サキ</t>
    </rPh>
    <phoneticPr fontId="4"/>
  </si>
  <si>
    <t>日本鉱業協会</t>
  </si>
  <si>
    <t>技術部</t>
  </si>
  <si>
    <t>101-0054</t>
    <phoneticPr fontId="4"/>
  </si>
  <si>
    <t>東京都千代田区神田錦町３丁目１７番１１号</t>
    <phoneticPr fontId="4"/>
  </si>
  <si>
    <t>榮葉ビル８階</t>
    <phoneticPr fontId="4"/>
  </si>
  <si>
    <t>03-5280-2327</t>
    <phoneticPr fontId="4"/>
  </si>
  <si>
    <t>03-5280-7128</t>
    <phoneticPr fontId="4"/>
  </si>
  <si>
    <t>参加者欄</t>
    <rPh sb="0" eb="2">
      <t>サンカシャ</t>
    </rPh>
    <rPh sb="2" eb="3">
      <t>シャ</t>
    </rPh>
    <phoneticPr fontId="4"/>
  </si>
  <si>
    <t>次長</t>
  </si>
  <si>
    <t>鉱山　太郎</t>
    <rPh sb="0" eb="2">
      <t>コウザン</t>
    </rPh>
    <rPh sb="3" eb="5">
      <t>タロウ</t>
    </rPh>
    <phoneticPr fontId="4"/>
  </si>
  <si>
    <t>課長</t>
  </si>
  <si>
    <t>鉱山　次郎</t>
    <rPh sb="3" eb="5">
      <t>ジロウ</t>
    </rPh>
    <phoneticPr fontId="4"/>
  </si>
  <si>
    <t>係長</t>
  </si>
  <si>
    <t>鉱山　三郎</t>
    <rPh sb="3" eb="5">
      <t>サブロウ</t>
    </rPh>
    <phoneticPr fontId="4"/>
  </si>
  <si>
    <t>鉱山　四郎</t>
    <rPh sb="3" eb="5">
      <t>シロウ</t>
    </rPh>
    <phoneticPr fontId="4"/>
  </si>
  <si>
    <r>
      <t>連絡担当者</t>
    </r>
    <r>
      <rPr>
        <b/>
        <sz val="14"/>
        <color rgb="FF0070C0"/>
        <rFont val="ＭＳ Ｐゴシック"/>
        <family val="3"/>
        <charset val="128"/>
      </rPr>
      <t>(申込用）</t>
    </r>
    <r>
      <rPr>
        <b/>
        <sz val="14"/>
        <rFont val="ＭＳ Ｐゴシック"/>
        <family val="3"/>
        <charset val="128"/>
      </rPr>
      <t xml:space="preserve">
</t>
    </r>
    <r>
      <rPr>
        <b/>
        <sz val="13"/>
        <rFont val="ＭＳ Ｐゴシック"/>
        <family val="3"/>
        <charset val="128"/>
      </rPr>
      <t>(講演集、懇親会入場券、送付先）</t>
    </r>
    <rPh sb="0" eb="2">
      <t>レンラク</t>
    </rPh>
    <rPh sb="2" eb="5">
      <t>タントウシャ</t>
    </rPh>
    <rPh sb="6" eb="7">
      <t>モウ</t>
    </rPh>
    <rPh sb="7" eb="8">
      <t>コ</t>
    </rPh>
    <rPh sb="8" eb="9">
      <t>ヨウ</t>
    </rPh>
    <rPh sb="12" eb="14">
      <t>コウエン</t>
    </rPh>
    <rPh sb="14" eb="15">
      <t>シュウ</t>
    </rPh>
    <rPh sb="16" eb="18">
      <t>コンシン</t>
    </rPh>
    <rPh sb="18" eb="19">
      <t>カイ</t>
    </rPh>
    <rPh sb="19" eb="22">
      <t>ニュウジョウケン</t>
    </rPh>
    <rPh sb="23" eb="25">
      <t>ソウフ</t>
    </rPh>
    <rPh sb="25" eb="26">
      <t>サキ</t>
    </rPh>
    <phoneticPr fontId="4"/>
  </si>
  <si>
    <t>部長</t>
    <rPh sb="0" eb="2">
      <t>ブチョウ</t>
    </rPh>
    <phoneticPr fontId="4"/>
  </si>
  <si>
    <t>記入例↓</t>
    <rPh sb="0" eb="2">
      <t>キニュウ</t>
    </rPh>
    <rPh sb="2" eb="3">
      <t>レイ</t>
    </rPh>
    <phoneticPr fontId="4"/>
  </si>
  <si>
    <t>申込用シート</t>
    <rPh sb="0" eb="3">
      <t>モウシコミヨウ</t>
    </rPh>
    <phoneticPr fontId="4"/>
  </si>
  <si>
    <t>・請求先が異なる場合は、請求先単位でこのシートをご利用ください</t>
    <rPh sb="1" eb="3">
      <t>セイキュウ</t>
    </rPh>
    <rPh sb="3" eb="4">
      <t>サキ</t>
    </rPh>
    <rPh sb="5" eb="6">
      <t>コト</t>
    </rPh>
    <rPh sb="8" eb="10">
      <t>バアイ</t>
    </rPh>
    <rPh sb="12" eb="14">
      <t>セイキュウ</t>
    </rPh>
    <rPh sb="14" eb="15">
      <t>サキ</t>
    </rPh>
    <rPh sb="15" eb="17">
      <t>タンイ</t>
    </rPh>
    <rPh sb="25" eb="27">
      <t>リヨウ</t>
    </rPh>
    <phoneticPr fontId="4"/>
  </si>
  <si>
    <t>・申込書１ファイルで１３名までの申込が出来ます。１３名より多い場合は、行を挿入してください。</t>
    <rPh sb="35" eb="36">
      <t>ギョウ</t>
    </rPh>
    <rPh sb="37" eb="39">
      <t>ソウニュウ</t>
    </rPh>
    <phoneticPr fontId="4"/>
  </si>
  <si>
    <t>宛先会社名</t>
    <rPh sb="0" eb="2">
      <t>アテサキ</t>
    </rPh>
    <rPh sb="4" eb="5">
      <t>メイ</t>
    </rPh>
    <phoneticPr fontId="4"/>
  </si>
  <si>
    <t>請求会社名</t>
    <rPh sb="0" eb="2">
      <t>セイキュウ</t>
    </rPh>
    <rPh sb="2" eb="5">
      <t>カイシャメイ</t>
    </rPh>
    <phoneticPr fontId="2"/>
  </si>
  <si>
    <t>住所</t>
    <phoneticPr fontId="2"/>
  </si>
  <si>
    <t>資料送付及び請求代表者　(合計）</t>
    <rPh sb="0" eb="2">
      <t>シリョウ</t>
    </rPh>
    <rPh sb="2" eb="4">
      <t>ソウフ</t>
    </rPh>
    <rPh sb="4" eb="5">
      <t>オヨ</t>
    </rPh>
    <rPh sb="6" eb="8">
      <t>セイキュウ</t>
    </rPh>
    <rPh sb="8" eb="11">
      <t>ダイヒョウシャ</t>
    </rPh>
    <rPh sb="13" eb="15">
      <t>ゴウケイ</t>
    </rPh>
    <phoneticPr fontId="4"/>
  </si>
  <si>
    <t>ビル名</t>
    <rPh sb="2" eb="3">
      <t>メイ</t>
    </rPh>
    <phoneticPr fontId="2"/>
  </si>
  <si>
    <t>住所</t>
    <phoneticPr fontId="4"/>
  </si>
  <si>
    <r>
      <t xml:space="preserve">摘　　　要
</t>
    </r>
    <r>
      <rPr>
        <b/>
        <sz val="16"/>
        <rFont val="ＭＳ Ｐゴシック"/>
        <family val="3"/>
        <charset val="128"/>
      </rPr>
      <t>(記入例)</t>
    </r>
    <phoneticPr fontId="2"/>
  </si>
  <si>
    <t>特別
講演</t>
    <rPh sb="0" eb="2">
      <t>トクベツ</t>
    </rPh>
    <rPh sb="3" eb="5">
      <t>コウエン</t>
    </rPh>
    <phoneticPr fontId="2"/>
  </si>
  <si>
    <t>一般講演</t>
    <rPh sb="0" eb="2">
      <t>イッパン</t>
    </rPh>
    <rPh sb="2" eb="4">
      <t>コウエン</t>
    </rPh>
    <phoneticPr fontId="2"/>
  </si>
  <si>
    <t>資源</t>
    <rPh sb="0" eb="2">
      <t>シゲン</t>
    </rPh>
    <phoneticPr fontId="2"/>
  </si>
  <si>
    <t>製錬</t>
    <rPh sb="0" eb="2">
      <t>セイレン</t>
    </rPh>
    <phoneticPr fontId="2"/>
  </si>
  <si>
    <t>分析</t>
    <rPh sb="0" eb="2">
      <t>ブンセキ</t>
    </rPh>
    <phoneticPr fontId="2"/>
  </si>
  <si>
    <t>工務</t>
    <rPh sb="0" eb="2">
      <t>コウム</t>
    </rPh>
    <phoneticPr fontId="2"/>
  </si>
  <si>
    <t>新素材</t>
    <rPh sb="0" eb="3">
      <t>シンソザイ</t>
    </rPh>
    <phoneticPr fontId="2"/>
  </si>
  <si>
    <t>・参加URL及び資料の送付、費用の請求は「申込代表者(資料等送付先)欄」に記載頂いた宛先に一括して実施させていただきますので、確実に記入していただきますようお願い致します。</t>
    <rPh sb="1" eb="3">
      <t>サンカ</t>
    </rPh>
    <rPh sb="6" eb="7">
      <t>オヨ</t>
    </rPh>
    <rPh sb="8" eb="10">
      <t>シリョウ</t>
    </rPh>
    <rPh sb="11" eb="13">
      <t>ソウフ</t>
    </rPh>
    <rPh sb="14" eb="16">
      <t>ヒヨウ</t>
    </rPh>
    <rPh sb="17" eb="19">
      <t>セイキュウ</t>
    </rPh>
    <rPh sb="21" eb="23">
      <t>モウシコミ</t>
    </rPh>
    <rPh sb="23" eb="25">
      <t>ダイヒョウ</t>
    </rPh>
    <rPh sb="25" eb="26">
      <t>シャ</t>
    </rPh>
    <rPh sb="27" eb="30">
      <t>シリョウトウ</t>
    </rPh>
    <rPh sb="30" eb="32">
      <t>ソウフ</t>
    </rPh>
    <rPh sb="32" eb="33">
      <t>サキ</t>
    </rPh>
    <rPh sb="34" eb="35">
      <t>ラン</t>
    </rPh>
    <rPh sb="37" eb="39">
      <t>キサイ</t>
    </rPh>
    <rPh sb="39" eb="40">
      <t>イタダ</t>
    </rPh>
    <rPh sb="42" eb="44">
      <t>アテサキ</t>
    </rPh>
    <rPh sb="45" eb="47">
      <t>イッカツ</t>
    </rPh>
    <rPh sb="49" eb="51">
      <t>ジッシ</t>
    </rPh>
    <rPh sb="63" eb="65">
      <t>カクジツ</t>
    </rPh>
    <rPh sb="66" eb="68">
      <t>キニュウ</t>
    </rPh>
    <rPh sb="79" eb="80">
      <t>ネガイ</t>
    </rPh>
    <rPh sb="81" eb="82">
      <t>タ</t>
    </rPh>
    <phoneticPr fontId="4"/>
  </si>
  <si>
    <r>
      <rPr>
        <b/>
        <sz val="12"/>
        <color rgb="FFFF0000"/>
        <rFont val="ＭＳ Ｐゴシック"/>
        <family val="3"/>
        <charset val="128"/>
      </rPr>
      <t>WEB</t>
    </r>
    <r>
      <rPr>
        <sz val="12"/>
        <rFont val="ＭＳ Ｐゴシック"/>
        <family val="3"/>
        <charset val="128"/>
      </rPr>
      <t>聴講希望講演</t>
    </r>
    <rPh sb="3" eb="5">
      <t>チョウコウ</t>
    </rPh>
    <rPh sb="5" eb="7">
      <t>キボウ</t>
    </rPh>
    <rPh sb="7" eb="9">
      <t>コウエン</t>
    </rPh>
    <phoneticPr fontId="2"/>
  </si>
  <si>
    <t>一般講演</t>
    <rPh sb="0" eb="2">
      <t>イッパン</t>
    </rPh>
    <rPh sb="2" eb="4">
      <t>コウエン</t>
    </rPh>
    <phoneticPr fontId="2"/>
  </si>
  <si>
    <t>製錬</t>
    <rPh sb="0" eb="2">
      <t>セイレン</t>
    </rPh>
    <phoneticPr fontId="2"/>
  </si>
  <si>
    <r>
      <rPr>
        <b/>
        <sz val="12"/>
        <color rgb="FFFF0000"/>
        <rFont val="ＭＳ Ｐゴシック"/>
        <family val="3"/>
        <charset val="128"/>
      </rPr>
      <t>現地</t>
    </r>
    <r>
      <rPr>
        <sz val="12"/>
        <rFont val="ＭＳ Ｐゴシック"/>
        <family val="3"/>
        <charset val="128"/>
      </rPr>
      <t>参加</t>
    </r>
    <rPh sb="0" eb="2">
      <t>ゲンチ</t>
    </rPh>
    <rPh sb="2" eb="4">
      <t>サンカ</t>
    </rPh>
    <phoneticPr fontId="2"/>
  </si>
  <si>
    <t>見学会</t>
    <rPh sb="0" eb="3">
      <t>ケンガクカイ</t>
    </rPh>
    <phoneticPr fontId="2"/>
  </si>
  <si>
    <r>
      <rPr>
        <b/>
        <sz val="12"/>
        <color rgb="FFFF0000"/>
        <rFont val="ＭＳ Ｐゴシック"/>
        <family val="3"/>
        <charset val="128"/>
      </rPr>
      <t>WEB</t>
    </r>
    <r>
      <rPr>
        <b/>
        <sz val="12"/>
        <rFont val="ＭＳ Ｐゴシック"/>
        <family val="3"/>
        <charset val="128"/>
      </rPr>
      <t>聴講希望講演</t>
    </r>
    <rPh sb="3" eb="5">
      <t>チョウコウ</t>
    </rPh>
    <rPh sb="5" eb="7">
      <t>キボウ</t>
    </rPh>
    <rPh sb="7" eb="9">
      <t>コウエン</t>
    </rPh>
    <phoneticPr fontId="2"/>
  </si>
  <si>
    <t>・記入例に倣って、文字,数字のみ入力願います。　薄いオレンジ色のセルには入力しないでください（自動計算セル）</t>
    <rPh sb="1" eb="4">
      <t>キニュウレイ</t>
    </rPh>
    <rPh sb="5" eb="6">
      <t>ナラ</t>
    </rPh>
    <rPh sb="9" eb="11">
      <t>モジ</t>
    </rPh>
    <rPh sb="12" eb="14">
      <t>スウジ</t>
    </rPh>
    <rPh sb="16" eb="18">
      <t>ニュウリョク</t>
    </rPh>
    <rPh sb="18" eb="19">
      <t>ネガ</t>
    </rPh>
    <rPh sb="24" eb="25">
      <t>ウス</t>
    </rPh>
    <rPh sb="30" eb="31">
      <t>イロ</t>
    </rPh>
    <rPh sb="36" eb="38">
      <t>ニュウリョク</t>
    </rPh>
    <rPh sb="47" eb="49">
      <t>ジドウ</t>
    </rPh>
    <rPh sb="49" eb="51">
      <t>ケイサン</t>
    </rPh>
    <phoneticPr fontId="4"/>
  </si>
  <si>
    <t>記入しないで良いです</t>
    <rPh sb="0" eb="2">
      <t>キニュウ</t>
    </rPh>
    <rPh sb="6" eb="7">
      <t>ヨ</t>
    </rPh>
    <phoneticPr fontId="4"/>
  </si>
  <si>
    <t>記入しないで良いです</t>
    <phoneticPr fontId="2"/>
  </si>
  <si>
    <t>櫻井　康祐</t>
    <rPh sb="0" eb="2">
      <t>サクライ</t>
    </rPh>
    <rPh sb="3" eb="5">
      <t>コウスケ</t>
    </rPh>
    <phoneticPr fontId="4"/>
  </si>
  <si>
    <t>※櫻井様へご請求致します</t>
    <rPh sb="1" eb="3">
      <t>サクライ</t>
    </rPh>
    <rPh sb="3" eb="4">
      <t>サマ</t>
    </rPh>
    <rPh sb="6" eb="8">
      <t>セイキュウ</t>
    </rPh>
    <rPh sb="8" eb="9">
      <t>イタ</t>
    </rPh>
    <phoneticPr fontId="2"/>
  </si>
  <si>
    <t>懇親会（TKP)</t>
    <rPh sb="0" eb="3">
      <t>コンシンカイ</t>
    </rPh>
    <phoneticPr fontId="2"/>
  </si>
  <si>
    <t>※見学会参加資格は、講演現地参加となります。</t>
    <rPh sb="1" eb="4">
      <t>ケンガクカイ</t>
    </rPh>
    <rPh sb="4" eb="8">
      <t>サンカシカク</t>
    </rPh>
    <rPh sb="10" eb="12">
      <t>コウエン</t>
    </rPh>
    <rPh sb="12" eb="14">
      <t>ゲンチ</t>
    </rPh>
    <rPh sb="14" eb="16">
      <t>サンカ</t>
    </rPh>
    <phoneticPr fontId="2"/>
  </si>
  <si>
    <t>講演会（TKP）</t>
    <rPh sb="0" eb="3">
      <t>コウエンカイ</t>
    </rPh>
    <phoneticPr fontId="25"/>
  </si>
  <si>
    <t>懇親会（TKP）</t>
    <rPh sb="0" eb="3">
      <t>コンシンカイ</t>
    </rPh>
    <phoneticPr fontId="25"/>
  </si>
  <si>
    <t>【見学会】</t>
    <rPh sb="1" eb="4">
      <t>ケンガクカイ</t>
    </rPh>
    <phoneticPr fontId="2"/>
  </si>
  <si>
    <t>見学会（製錬部門）概略スケジュール</t>
    <rPh sb="0" eb="3">
      <t>ケンガクカイ</t>
    </rPh>
    <rPh sb="4" eb="8">
      <t>セイレンブモン</t>
    </rPh>
    <rPh sb="9" eb="11">
      <t>ガイリャク</t>
    </rPh>
    <phoneticPr fontId="2"/>
  </si>
  <si>
    <t>懇親会TKP</t>
    <rPh sb="0" eb="3">
      <t>コンシンカイ</t>
    </rPh>
    <phoneticPr fontId="2"/>
  </si>
  <si>
    <t>※仮単価です。</t>
    <rPh sb="1" eb="4">
      <t>カリタンカ</t>
    </rPh>
    <phoneticPr fontId="2"/>
  </si>
  <si>
    <t>.</t>
    <phoneticPr fontId="2"/>
  </si>
  <si>
    <t>ysakurai@kogyo-kyokai.gr.jp</t>
    <phoneticPr fontId="2"/>
  </si>
  <si>
    <t>E-mail address</t>
    <phoneticPr fontId="2"/>
  </si>
  <si>
    <t>JFEスチール㈱西日本製鉄所（倉敷地区）　概要説明　工場見学</t>
    <rPh sb="8" eb="11">
      <t>ニシニホン</t>
    </rPh>
    <rPh sb="11" eb="14">
      <t>セイテツショ</t>
    </rPh>
    <rPh sb="15" eb="19">
      <t>クラシキチク</t>
    </rPh>
    <rPh sb="21" eb="23">
      <t>ガイヨウ</t>
    </rPh>
    <rPh sb="23" eb="25">
      <t>セツメイ</t>
    </rPh>
    <rPh sb="26" eb="30">
      <t>コウジョウケンガク</t>
    </rPh>
    <phoneticPr fontId="2"/>
  </si>
  <si>
    <t>岡山駅へ移動　　　※バス</t>
    <rPh sb="0" eb="2">
      <t>オカヤマ</t>
    </rPh>
    <rPh sb="2" eb="3">
      <t>エキ</t>
    </rPh>
    <rPh sb="4" eb="6">
      <t>イドウ</t>
    </rPh>
    <phoneticPr fontId="25"/>
  </si>
  <si>
    <t>各自ホテルへチェックイン</t>
    <rPh sb="0" eb="2">
      <t>カクジ</t>
    </rPh>
    <phoneticPr fontId="2"/>
  </si>
  <si>
    <t>岡山駅近くで懇親会</t>
    <rPh sb="0" eb="2">
      <t>オカヤマ</t>
    </rPh>
    <rPh sb="2" eb="3">
      <t>エキ</t>
    </rPh>
    <rPh sb="3" eb="4">
      <t>チカ</t>
    </rPh>
    <rPh sb="6" eb="9">
      <t>コンシンカイ</t>
    </rPh>
    <phoneticPr fontId="25"/>
  </si>
  <si>
    <t>6/12懇親会</t>
    <rPh sb="4" eb="7">
      <t>コンシンカイ</t>
    </rPh>
    <phoneticPr fontId="2"/>
  </si>
  <si>
    <t>岡山駅西口バスターミナルに集合（7：00）、宇野港へ移動　※バス</t>
    <rPh sb="0" eb="2">
      <t>オカヤマ</t>
    </rPh>
    <rPh sb="2" eb="3">
      <t>エキ</t>
    </rPh>
    <rPh sb="3" eb="5">
      <t>ニシグチ</t>
    </rPh>
    <rPh sb="13" eb="15">
      <t>シュウゴウ</t>
    </rPh>
    <rPh sb="22" eb="25">
      <t>ウノコウ</t>
    </rPh>
    <rPh sb="26" eb="28">
      <t>イドウ</t>
    </rPh>
    <phoneticPr fontId="25"/>
  </si>
  <si>
    <t>岡山駅西口バスターミナルに集合（12：30）、移動　※バス</t>
    <rPh sb="0" eb="2">
      <t>オカヤマ</t>
    </rPh>
    <rPh sb="2" eb="3">
      <t>エキ</t>
    </rPh>
    <rPh sb="3" eb="5">
      <t>ニシグチ</t>
    </rPh>
    <rPh sb="13" eb="15">
      <t>シュウゴウ</t>
    </rPh>
    <rPh sb="23" eb="25">
      <t>イドウ</t>
    </rPh>
    <phoneticPr fontId="25"/>
  </si>
  <si>
    <t>※定員30名。希望者が定員超えの場合は調整させて頂きますのでご了承ください。</t>
    <rPh sb="1" eb="3">
      <t>テイイン</t>
    </rPh>
    <rPh sb="5" eb="6">
      <t>メイ</t>
    </rPh>
    <rPh sb="7" eb="10">
      <t>キボウシャ</t>
    </rPh>
    <rPh sb="11" eb="14">
      <t>テイインコ</t>
    </rPh>
    <rPh sb="16" eb="18">
      <t>バアイ</t>
    </rPh>
    <rPh sb="19" eb="21">
      <t>チョウセイ</t>
    </rPh>
    <rPh sb="24" eb="25">
      <t>イタダ</t>
    </rPh>
    <rPh sb="31" eb="33">
      <t>リョウショウ</t>
    </rPh>
    <phoneticPr fontId="2"/>
  </si>
  <si>
    <t>　★　フェリー乗船は先着順ですが、近年観光客増加で、乗船の時間予想が困難です。</t>
    <rPh sb="7" eb="9">
      <t>ジョウセン</t>
    </rPh>
    <rPh sb="10" eb="13">
      <t>センチャクジュン</t>
    </rPh>
    <rPh sb="17" eb="19">
      <t>キンネン</t>
    </rPh>
    <rPh sb="19" eb="22">
      <t>カンコウキャク</t>
    </rPh>
    <rPh sb="22" eb="24">
      <t>ゾウカ</t>
    </rPh>
    <rPh sb="26" eb="28">
      <t>ジョウセン</t>
    </rPh>
    <rPh sb="29" eb="31">
      <t>ジカン</t>
    </rPh>
    <rPh sb="31" eb="33">
      <t>ヨソウ</t>
    </rPh>
    <rPh sb="34" eb="36">
      <t>コンナン</t>
    </rPh>
    <phoneticPr fontId="2"/>
  </si>
  <si>
    <t>　　　このため、6/13は朝早め出発　解散時間にも幅を持たせています。</t>
    <rPh sb="13" eb="14">
      <t>アサ</t>
    </rPh>
    <rPh sb="14" eb="15">
      <t>ハヤ</t>
    </rPh>
    <rPh sb="16" eb="18">
      <t>シュッパツ</t>
    </rPh>
    <rPh sb="19" eb="23">
      <t>カイサンジカン</t>
    </rPh>
    <rPh sb="25" eb="26">
      <t>ハバ</t>
    </rPh>
    <rPh sb="27" eb="28">
      <t>モ</t>
    </rPh>
    <phoneticPr fontId="2"/>
  </si>
  <si>
    <t>フェリー代金</t>
    <rPh sb="4" eb="5">
      <t>ダイ</t>
    </rPh>
    <rPh sb="5" eb="6">
      <t>キン</t>
    </rPh>
    <phoneticPr fontId="2"/>
  </si>
  <si>
    <t>フェリー　宇野→直島（宮浦）着　8：22発/8：42着　または　9：22発/9：42着</t>
    <rPh sb="5" eb="7">
      <t>ウノ</t>
    </rPh>
    <rPh sb="8" eb="10">
      <t>ナオシマ</t>
    </rPh>
    <rPh sb="11" eb="13">
      <t>ミヤウラ</t>
    </rPh>
    <rPh sb="14" eb="15">
      <t>チャク</t>
    </rPh>
    <rPh sb="20" eb="21">
      <t>ハツ</t>
    </rPh>
    <rPh sb="26" eb="27">
      <t>チャク</t>
    </rPh>
    <rPh sb="36" eb="37">
      <t>ハツ</t>
    </rPh>
    <rPh sb="42" eb="43">
      <t>チャク</t>
    </rPh>
    <phoneticPr fontId="2"/>
  </si>
  <si>
    <t>三菱マテリアル㈱直島製錬所　概要説明　工場見学　　※昼食（弁当）あり</t>
    <rPh sb="0" eb="2">
      <t>ミツビシ</t>
    </rPh>
    <rPh sb="8" eb="10">
      <t>ナオシマ</t>
    </rPh>
    <rPh sb="10" eb="13">
      <t>セイレンショ</t>
    </rPh>
    <rPh sb="14" eb="16">
      <t>ガイヨウ</t>
    </rPh>
    <rPh sb="16" eb="18">
      <t>セツメイ</t>
    </rPh>
    <rPh sb="19" eb="23">
      <t>コウジョウケンガク</t>
    </rPh>
    <rPh sb="26" eb="27">
      <t>ヒル</t>
    </rPh>
    <rPh sb="27" eb="28">
      <t>ショク</t>
    </rPh>
    <rPh sb="29" eb="31">
      <t>ベントウ</t>
    </rPh>
    <phoneticPr fontId="2"/>
  </si>
  <si>
    <t>バスで直島製錬所へ移動</t>
    <rPh sb="3" eb="5">
      <t>ナオシマ</t>
    </rPh>
    <rPh sb="5" eb="8">
      <t>セイレンショ</t>
    </rPh>
    <rPh sb="9" eb="11">
      <t>イドウ</t>
    </rPh>
    <phoneticPr fontId="2"/>
  </si>
  <si>
    <t>バスで直島（宮浦）港へ移動</t>
    <rPh sb="3" eb="5">
      <t>ナオシマ</t>
    </rPh>
    <rPh sb="6" eb="8">
      <t>ミヤウラ</t>
    </rPh>
    <rPh sb="9" eb="10">
      <t>ミナト</t>
    </rPh>
    <rPh sb="11" eb="13">
      <t>イドウ</t>
    </rPh>
    <phoneticPr fontId="2"/>
  </si>
  <si>
    <t>フェリー　直島（宮浦）着→宇野　14：55発/15：15着または16：02発/16：22着</t>
    <rPh sb="5" eb="7">
      <t>ナオシマ</t>
    </rPh>
    <rPh sb="8" eb="10">
      <t>ミヤウラ</t>
    </rPh>
    <rPh sb="11" eb="12">
      <t>チャク</t>
    </rPh>
    <rPh sb="13" eb="15">
      <t>ウノ</t>
    </rPh>
    <rPh sb="21" eb="22">
      <t>ハツ</t>
    </rPh>
    <rPh sb="28" eb="29">
      <t>チャク</t>
    </rPh>
    <rPh sb="37" eb="38">
      <t>ハツ</t>
    </rPh>
    <rPh sb="44" eb="45">
      <t>チャク</t>
    </rPh>
    <phoneticPr fontId="2"/>
  </si>
  <si>
    <r>
      <t>バスで宇野港出発　</t>
    </r>
    <r>
      <rPr>
        <b/>
        <sz val="14"/>
        <color rgb="FFFF0000"/>
        <rFont val="ＭＳ Ｐゴシック"/>
        <family val="3"/>
        <charset val="128"/>
      </rPr>
      <t>岡山駅西口バスターミナル解散 （17：45）</t>
    </r>
    <rPh sb="3" eb="6">
      <t>ウノコウ</t>
    </rPh>
    <rPh sb="6" eb="8">
      <t>シュッパツ</t>
    </rPh>
    <rPh sb="9" eb="11">
      <t>オカヤマ</t>
    </rPh>
    <rPh sb="11" eb="12">
      <t>エキ</t>
    </rPh>
    <rPh sb="12" eb="14">
      <t>ニシグチ</t>
    </rPh>
    <rPh sb="21" eb="23">
      <t>カイサン</t>
    </rPh>
    <phoneticPr fontId="25"/>
  </si>
  <si>
    <r>
      <t>　※　見学会参加資格は、</t>
    </r>
    <r>
      <rPr>
        <b/>
        <u/>
        <sz val="18"/>
        <color rgb="FFFF0000"/>
        <rFont val="ＭＳ Ｐゴシック"/>
        <family val="3"/>
        <charset val="128"/>
      </rPr>
      <t>講演現地参加者</t>
    </r>
    <r>
      <rPr>
        <b/>
        <sz val="18"/>
        <color rgb="FFFF0000"/>
        <rFont val="ＭＳ Ｐゴシック"/>
        <family val="3"/>
        <charset val="128"/>
      </rPr>
      <t>となります。</t>
    </r>
    <rPh sb="18" eb="19">
      <t>シャ</t>
    </rPh>
    <phoneticPr fontId="2"/>
  </si>
  <si>
    <t>6/13分 昼食（弁当）代金込み</t>
    <rPh sb="4" eb="5">
      <t>ブン</t>
    </rPh>
    <rPh sb="6" eb="7">
      <t>ヒル</t>
    </rPh>
    <rPh sb="7" eb="8">
      <t>ショク</t>
    </rPh>
    <rPh sb="9" eb="11">
      <t>ベントウ</t>
    </rPh>
    <rPh sb="12" eb="14">
      <t>ダイキン</t>
    </rPh>
    <rPh sb="14" eb="15">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</si>
</sst>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名&quot;_ ;[Red]\-0\ &quot;名&quot;"/>
    <numFmt numFmtId="177" formatCode="#,##0&quot;円&quot;;[Red]\-#,##0&quot;円&quot;"/>
    <numFmt numFmtId="178" formatCode="&quot;@&quot;#,##0"/>
  </numFmts>
  <fonts count="34">
    <font>
      <sz val="11"/>
      <color theme="1"/>
      <name val="ＭＳ Ｐゴシック"/>
      <family val="2"/>
      <charset val="128"/>
    </font>
    <font>
      <sz val="12"/>
      <name val="ＭＳ Ｐゴシック"/>
      <family val="3"/>
      <charset val="128"/>
    </font>
    <font>
      <sz val="6"/>
      <name val="ＭＳ Ｐゴシック"/>
      <family val="2"/>
      <charset val="128"/>
    </font>
    <font>
      <sz val="16"/>
      <name val="ＭＳ Ｐゴシック"/>
      <family val="3"/>
      <charset val="128"/>
    </font>
    <font>
      <sz val="6"/>
      <name val="Osaka"/>
      <family val="3"/>
      <charset val="128"/>
    </font>
    <font>
      <b/>
      <sz val="14"/>
      <color indexed="10"/>
      <name val="ＭＳ Ｐゴシック"/>
      <family val="3"/>
      <charset val="128"/>
    </font>
    <font>
      <sz val="12"/>
      <color indexed="39"/>
      <name val="ＭＳ Ｐゴシック"/>
      <family val="3"/>
      <charset val="128"/>
    </font>
    <font>
      <sz val="12"/>
      <color indexed="10"/>
      <name val="ＭＳ Ｐゴシック"/>
      <family val="3"/>
      <charset val="128"/>
    </font>
    <font>
      <sz val="14"/>
      <name val="ＭＳ Ｐゴシック"/>
      <family val="3"/>
      <charset val="128"/>
    </font>
    <font>
      <sz val="12"/>
      <name val="リュウミンライト−ＫＬ"/>
      <family val="3"/>
      <charset val="128"/>
    </font>
    <font>
      <sz val="11"/>
      <name val="ＭＳ Ｐゴシック"/>
      <family val="3"/>
      <charset val="128"/>
    </font>
    <font>
      <u/>
      <sz val="9"/>
      <color indexed="12"/>
      <name val="リュウミンライト−ＫＬ"/>
      <family val="3"/>
      <charset val="128"/>
    </font>
    <font>
      <b/>
      <sz val="14"/>
      <name val="ＭＳ Ｐゴシック"/>
      <family val="3"/>
      <charset val="128"/>
    </font>
    <font>
      <b/>
      <sz val="14"/>
      <color rgb="FF0070C0"/>
      <name val="ＭＳ Ｐゴシック"/>
      <family val="3"/>
      <charset val="128"/>
    </font>
    <font>
      <b/>
      <sz val="13"/>
      <name val="ＭＳ Ｐゴシック"/>
      <family val="3"/>
      <charset val="128"/>
    </font>
    <font>
      <sz val="20"/>
      <name val="ＭＳ Ｐゴシック"/>
      <family val="3"/>
      <charset val="128"/>
    </font>
    <font>
      <b/>
      <sz val="18"/>
      <color rgb="FFFF0000"/>
      <name val="ＭＳ Ｐゴシック"/>
      <family val="3"/>
      <charset val="128"/>
    </font>
    <font>
      <b/>
      <sz val="12"/>
      <name val="ＭＳ Ｐゴシック"/>
      <family val="3"/>
      <charset val="128"/>
    </font>
    <font>
      <b/>
      <sz val="22"/>
      <name val="ＭＳ Ｐゴシック"/>
      <family val="3"/>
      <charset val="128"/>
    </font>
    <font>
      <b/>
      <sz val="18"/>
      <color rgb="FF0070C0"/>
      <name val="ＭＳ Ｐゴシック"/>
      <family val="3"/>
      <charset val="128"/>
    </font>
    <font>
      <b/>
      <sz val="14"/>
      <color rgb="FFFF0000"/>
      <name val="ＭＳ Ｐゴシック"/>
      <family val="3"/>
      <charset val="128"/>
    </font>
    <font>
      <b/>
      <sz val="16"/>
      <name val="ＭＳ Ｐゴシック"/>
      <family val="3"/>
      <charset val="128"/>
    </font>
    <font>
      <b/>
      <sz val="12"/>
      <color rgb="FFFF0000"/>
      <name val="ＭＳ Ｐゴシック"/>
      <family val="3"/>
      <charset val="128"/>
    </font>
    <font>
      <u/>
      <sz val="11"/>
      <color theme="10"/>
      <name val="ＭＳ Ｐゴシック"/>
      <family val="2"/>
      <charset val="128"/>
    </font>
    <font>
      <sz val="18"/>
      <color rgb="FF333333"/>
      <name val="メイリオ"/>
      <family val="3"/>
      <charset val="128"/>
    </font>
    <font>
      <sz val="6"/>
      <name val="游ゴシック"/>
      <family val="2"/>
      <charset val="128"/>
      <scheme val="minor"/>
    </font>
    <font>
      <sz val="14"/>
      <color theme="1"/>
      <name val="ＭＳ Ｐゴシック"/>
      <family val="2"/>
      <charset val="128"/>
    </font>
    <font>
      <sz val="14"/>
      <color theme="1"/>
      <name val="ＭＳ Ｐゴシック"/>
      <family val="3"/>
      <charset val="128"/>
    </font>
    <font>
      <b/>
      <u/>
      <sz val="18"/>
      <color rgb="FFFF0000"/>
      <name val="ＭＳ Ｐゴシック"/>
      <family val="3"/>
      <charset val="128"/>
    </font>
    <font>
      <b/>
      <sz val="12"/>
      <color indexed="39"/>
      <name val="ＭＳ Ｐゴシック"/>
      <family val="3"/>
      <charset val="128"/>
    </font>
    <font>
      <b/>
      <sz val="14"/>
      <color rgb="FF0000FF"/>
      <name val="ＭＳ Ｐゴシック"/>
      <family val="3"/>
      <charset val="128"/>
    </font>
    <font>
      <b/>
      <sz val="18"/>
      <color rgb="FF0000FF"/>
      <name val="ＭＳ Ｐゴシック"/>
      <family val="3"/>
      <charset val="128"/>
    </font>
    <font>
      <b/>
      <sz val="18"/>
      <color theme="1"/>
      <name val="ＭＳ Ｐゴシック"/>
      <family val="3"/>
      <charset val="128"/>
    </font>
    <font>
      <sz val="12"/>
      <color rgb="FFFF0000"/>
      <name val="ＭＳ Ｐゴシック"/>
      <family val="3"/>
      <charset val="128"/>
    </font>
  </fonts>
  <fills count="8">
    <fill>
      <patternFill patternType="none"/>
    </fill>
    <fill>
      <patternFill patternType="gray125"/>
    </fill>
    <fill>
      <patternFill patternType="solid">
        <fgColor theme="4" tint="0.59999389629810485"/>
        <bgColor indexed="64"/>
      </patternFill>
    </fill>
    <fill>
      <patternFill patternType="solid">
        <fgColor theme="7"/>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7" tint="0.59999389629810485"/>
        <bgColor indexed="64"/>
      </patternFill>
    </fill>
  </fills>
  <borders count="45">
    <border>
      <left/>
      <right/>
      <top/>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ck">
        <color indexed="64"/>
      </left>
      <right style="thin">
        <color indexed="64"/>
      </right>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dashed">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right/>
      <top/>
      <bottom style="thin">
        <color indexed="64"/>
      </bottom>
      <diagonal/>
    </border>
    <border>
      <left style="medium">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7">
    <xf numFmtId="0" fontId="0" fillId="0" borderId="0">
      <alignment vertical="center"/>
    </xf>
    <xf numFmtId="0" fontId="9" fillId="0" borderId="0"/>
    <xf numFmtId="0" fontId="11" fillId="0" borderId="0" applyNumberFormat="0" applyFill="0" applyBorder="0" applyAlignment="0" applyProtection="0">
      <alignment vertical="top"/>
      <protection locked="0"/>
    </xf>
    <xf numFmtId="38" fontId="9" fillId="0" borderId="0" applyFont="0" applyFill="0" applyBorder="0" applyAlignment="0" applyProtection="0"/>
    <xf numFmtId="0" fontId="10" fillId="0" borderId="0"/>
    <xf numFmtId="0" fontId="10" fillId="0" borderId="0">
      <alignment vertical="center"/>
    </xf>
    <xf numFmtId="0" fontId="23" fillId="0" borderId="0" applyNumberFormat="0" applyFill="0" applyBorder="0" applyAlignment="0" applyProtection="0">
      <alignment vertical="center"/>
    </xf>
  </cellStyleXfs>
  <cellXfs count="133">
    <xf numFmtId="0" fontId="0" fillId="0" borderId="0" xfId="0">
      <alignment vertical="center"/>
    </xf>
    <xf numFmtId="0" fontId="1" fillId="0" borderId="0" xfId="0" applyFont="1" applyAlignment="1">
      <alignment horizontal="center"/>
    </xf>
    <xf numFmtId="0" fontId="1" fillId="0" borderId="0" xfId="0" applyFont="1" applyAlignment="1"/>
    <xf numFmtId="0" fontId="1" fillId="0" borderId="3" xfId="0" applyFont="1" applyBorder="1" applyAlignment="1"/>
    <xf numFmtId="176" fontId="1" fillId="0" borderId="4" xfId="0" applyNumberFormat="1" applyFont="1" applyBorder="1" applyAlignment="1"/>
    <xf numFmtId="0" fontId="1" fillId="0" borderId="12" xfId="1" applyFont="1" applyBorder="1"/>
    <xf numFmtId="0" fontId="1" fillId="0" borderId="9" xfId="1" applyFont="1" applyBorder="1"/>
    <xf numFmtId="0" fontId="1" fillId="0" borderId="3" xfId="1" applyFont="1" applyBorder="1" applyAlignment="1">
      <alignment horizontal="center"/>
    </xf>
    <xf numFmtId="0" fontId="1" fillId="0" borderId="4" xfId="1" applyFont="1" applyBorder="1" applyAlignment="1">
      <alignment horizontal="center"/>
    </xf>
    <xf numFmtId="0" fontId="1" fillId="0" borderId="0" xfId="1" applyFont="1"/>
    <xf numFmtId="0" fontId="1" fillId="0" borderId="8" xfId="1" applyFont="1" applyBorder="1"/>
    <xf numFmtId="0" fontId="1" fillId="0" borderId="19" xfId="1" applyFont="1" applyBorder="1"/>
    <xf numFmtId="0" fontId="5" fillId="0" borderId="11" xfId="0" applyFont="1" applyBorder="1" applyAlignment="1">
      <alignment horizontal="center"/>
    </xf>
    <xf numFmtId="0" fontId="7" fillId="0" borderId="11" xfId="0" applyFont="1" applyBorder="1" applyAlignment="1">
      <alignment horizontal="center"/>
    </xf>
    <xf numFmtId="0" fontId="1" fillId="0" borderId="21" xfId="0" applyFont="1" applyBorder="1" applyAlignment="1">
      <alignment horizontal="center"/>
    </xf>
    <xf numFmtId="0" fontId="8" fillId="0" borderId="0" xfId="0" applyFont="1" applyAlignment="1"/>
    <xf numFmtId="0" fontId="15" fillId="0" borderId="0" xfId="0" applyFont="1" applyAlignment="1" applyProtection="1">
      <protection locked="0"/>
    </xf>
    <xf numFmtId="0" fontId="1" fillId="0" borderId="0" xfId="0" applyFont="1" applyAlignment="1" applyProtection="1">
      <protection locked="0"/>
    </xf>
    <xf numFmtId="176" fontId="1" fillId="0" borderId="0" xfId="0" applyNumberFormat="1" applyFont="1" applyAlignment="1" applyProtection="1">
      <protection locked="0"/>
    </xf>
    <xf numFmtId="0" fontId="16" fillId="0" borderId="0" xfId="0" applyFont="1" applyAlignment="1" applyProtection="1">
      <protection locked="0"/>
    </xf>
    <xf numFmtId="0" fontId="6" fillId="0" borderId="0" xfId="0" applyFont="1" applyAlignment="1" applyProtection="1">
      <protection locked="0"/>
    </xf>
    <xf numFmtId="176" fontId="6" fillId="0" borderId="0" xfId="0" applyNumberFormat="1" applyFont="1" applyAlignment="1" applyProtection="1">
      <protection locked="0"/>
    </xf>
    <xf numFmtId="177" fontId="1" fillId="0" borderId="0" xfId="0" applyNumberFormat="1" applyFont="1" applyAlignment="1"/>
    <xf numFmtId="0" fontId="17" fillId="0" borderId="0" xfId="0" applyFont="1" applyAlignment="1" applyProtection="1">
      <protection locked="0"/>
    </xf>
    <xf numFmtId="0" fontId="7" fillId="0" borderId="0" xfId="0" applyFont="1" applyAlignment="1">
      <alignment horizontal="right"/>
    </xf>
    <xf numFmtId="0" fontId="18" fillId="0" borderId="0" xfId="0" applyFont="1" applyAlignment="1">
      <alignment horizontal="center"/>
    </xf>
    <xf numFmtId="0" fontId="1" fillId="0" borderId="0" xfId="0" applyFont="1" applyProtection="1">
      <alignment vertical="center"/>
      <protection locked="0"/>
    </xf>
    <xf numFmtId="176" fontId="1" fillId="0" borderId="0" xfId="0" applyNumberFormat="1" applyFont="1" applyAlignment="1"/>
    <xf numFmtId="0" fontId="19" fillId="0" borderId="0" xfId="0" applyFont="1" applyProtection="1">
      <alignment vertical="center"/>
      <protection locked="0"/>
    </xf>
    <xf numFmtId="0" fontId="20" fillId="0" borderId="0" xfId="0" applyFont="1" applyAlignment="1"/>
    <xf numFmtId="0" fontId="1" fillId="0" borderId="12" xfId="1" applyFont="1" applyBorder="1" applyAlignment="1">
      <alignment horizontal="center"/>
    </xf>
    <xf numFmtId="0" fontId="1" fillId="2" borderId="3" xfId="0" applyFont="1" applyFill="1" applyBorder="1" applyAlignment="1"/>
    <xf numFmtId="176" fontId="1" fillId="2" borderId="4" xfId="0" applyNumberFormat="1" applyFont="1" applyFill="1" applyBorder="1" applyAlignment="1"/>
    <xf numFmtId="0" fontId="1" fillId="0" borderId="30" xfId="1" applyFont="1" applyBorder="1" applyAlignment="1">
      <alignment horizontal="center"/>
    </xf>
    <xf numFmtId="0" fontId="1" fillId="2" borderId="0" xfId="0" applyFont="1" applyFill="1" applyAlignment="1"/>
    <xf numFmtId="0" fontId="1" fillId="0" borderId="33" xfId="1" applyFont="1" applyBorder="1" applyAlignment="1">
      <alignment horizontal="center"/>
    </xf>
    <xf numFmtId="0" fontId="1" fillId="0" borderId="34" xfId="1" applyFont="1" applyBorder="1" applyAlignment="1">
      <alignment horizontal="center"/>
    </xf>
    <xf numFmtId="176" fontId="1" fillId="0" borderId="31" xfId="0" applyNumberFormat="1" applyFont="1" applyBorder="1" applyAlignment="1"/>
    <xf numFmtId="176" fontId="1" fillId="0" borderId="25" xfId="0" applyNumberFormat="1" applyFont="1" applyBorder="1" applyAlignment="1"/>
    <xf numFmtId="178" fontId="1" fillId="0" borderId="35" xfId="0" applyNumberFormat="1" applyFont="1" applyBorder="1" applyAlignment="1">
      <alignment horizontal="center"/>
    </xf>
    <xf numFmtId="176" fontId="1" fillId="0" borderId="10" xfId="0" applyNumberFormat="1" applyFont="1" applyBorder="1" applyAlignment="1"/>
    <xf numFmtId="178" fontId="1" fillId="0" borderId="13" xfId="0" applyNumberFormat="1" applyFont="1" applyBorder="1" applyAlignment="1">
      <alignment horizontal="center"/>
    </xf>
    <xf numFmtId="0" fontId="24" fillId="0" borderId="0" xfId="0" quotePrefix="1" applyFont="1">
      <alignment vertical="center"/>
    </xf>
    <xf numFmtId="177" fontId="1" fillId="5" borderId="10" xfId="0" applyNumberFormat="1" applyFont="1" applyFill="1" applyBorder="1" applyAlignment="1"/>
    <xf numFmtId="176" fontId="1" fillId="5" borderId="21" xfId="0" applyNumberFormat="1" applyFont="1" applyFill="1" applyBorder="1" applyAlignment="1"/>
    <xf numFmtId="176" fontId="1" fillId="5" borderId="32" xfId="0" applyNumberFormat="1" applyFont="1" applyFill="1" applyBorder="1" applyAlignment="1"/>
    <xf numFmtId="176" fontId="1" fillId="5" borderId="7" xfId="0" applyNumberFormat="1" applyFont="1" applyFill="1" applyBorder="1" applyAlignment="1"/>
    <xf numFmtId="177" fontId="1" fillId="5" borderId="27" xfId="0" applyNumberFormat="1" applyFont="1" applyFill="1" applyBorder="1" applyAlignment="1"/>
    <xf numFmtId="177" fontId="1" fillId="5" borderId="18" xfId="0" applyNumberFormat="1" applyFont="1" applyFill="1" applyBorder="1" applyAlignment="1"/>
    <xf numFmtId="0" fontId="1" fillId="5" borderId="22" xfId="0" applyFont="1" applyFill="1" applyBorder="1" applyAlignment="1" applyProtection="1">
      <protection locked="0"/>
    </xf>
    <xf numFmtId="0" fontId="1" fillId="5" borderId="27" xfId="0" applyFont="1" applyFill="1" applyBorder="1" applyAlignment="1" applyProtection="1">
      <protection locked="0"/>
    </xf>
    <xf numFmtId="177" fontId="17" fillId="5" borderId="18" xfId="0" applyNumberFormat="1" applyFont="1" applyFill="1" applyBorder="1" applyAlignment="1"/>
    <xf numFmtId="177" fontId="1" fillId="5" borderId="26" xfId="0" applyNumberFormat="1" applyFont="1" applyFill="1" applyBorder="1" applyAlignment="1"/>
    <xf numFmtId="0" fontId="22" fillId="0" borderId="21" xfId="0" applyFont="1" applyBorder="1" applyAlignment="1">
      <alignment horizontal="center" vertical="center"/>
    </xf>
    <xf numFmtId="177" fontId="1" fillId="5" borderId="25" xfId="0" applyNumberFormat="1" applyFont="1" applyFill="1" applyBorder="1" applyAlignment="1"/>
    <xf numFmtId="49" fontId="1" fillId="0" borderId="3" xfId="0" applyNumberFormat="1" applyFont="1" applyBorder="1" applyAlignment="1"/>
    <xf numFmtId="49" fontId="23" fillId="0" borderId="0" xfId="6" applyNumberFormat="1" applyBorder="1" applyAlignment="1"/>
    <xf numFmtId="49" fontId="1" fillId="0" borderId="4" xfId="0" applyNumberFormat="1" applyFont="1" applyBorder="1" applyAlignment="1"/>
    <xf numFmtId="49" fontId="23" fillId="0" borderId="3" xfId="6" applyNumberFormat="1" applyBorder="1" applyAlignment="1"/>
    <xf numFmtId="0" fontId="17" fillId="0" borderId="38" xfId="1" applyFont="1" applyBorder="1" applyAlignment="1">
      <alignment horizontal="center" vertical="center"/>
    </xf>
    <xf numFmtId="0" fontId="17" fillId="0" borderId="34" xfId="1" applyFont="1" applyBorder="1" applyAlignment="1">
      <alignment horizontal="center" vertical="center"/>
    </xf>
    <xf numFmtId="178" fontId="1" fillId="6" borderId="34" xfId="0" applyNumberFormat="1" applyFont="1" applyFill="1" applyBorder="1" applyAlignment="1">
      <alignment horizontal="center"/>
    </xf>
    <xf numFmtId="0" fontId="17" fillId="6" borderId="38" xfId="1" applyFont="1" applyFill="1" applyBorder="1" applyAlignment="1">
      <alignment horizontal="center" vertical="center"/>
    </xf>
    <xf numFmtId="0" fontId="17" fillId="6" borderId="34" xfId="1" applyFont="1" applyFill="1" applyBorder="1" applyAlignment="1">
      <alignment horizontal="center" vertical="center"/>
    </xf>
    <xf numFmtId="0" fontId="26" fillId="0" borderId="0" xfId="0" applyFont="1">
      <alignment vertical="center"/>
    </xf>
    <xf numFmtId="56" fontId="26" fillId="0" borderId="40" xfId="0" applyNumberFormat="1" applyFont="1" applyBorder="1">
      <alignment vertical="center"/>
    </xf>
    <xf numFmtId="20" fontId="26" fillId="0" borderId="41" xfId="0" applyNumberFormat="1" applyFont="1" applyBorder="1">
      <alignment vertical="center"/>
    </xf>
    <xf numFmtId="0" fontId="26" fillId="0" borderId="42" xfId="0" applyFont="1" applyBorder="1">
      <alignment vertical="center"/>
    </xf>
    <xf numFmtId="0" fontId="26" fillId="0" borderId="31" xfId="0" applyFont="1" applyBorder="1">
      <alignment vertical="center"/>
    </xf>
    <xf numFmtId="20" fontId="26" fillId="0" borderId="0" xfId="0" applyNumberFormat="1" applyFont="1">
      <alignment vertical="center"/>
    </xf>
    <xf numFmtId="0" fontId="26" fillId="0" borderId="36" xfId="0" applyFont="1" applyBorder="1">
      <alignment vertical="center"/>
    </xf>
    <xf numFmtId="56" fontId="26" fillId="0" borderId="31" xfId="0" applyNumberFormat="1" applyFont="1" applyBorder="1">
      <alignment vertical="center"/>
    </xf>
    <xf numFmtId="0" fontId="26" fillId="0" borderId="43" xfId="0" applyFont="1" applyBorder="1">
      <alignment vertical="center"/>
    </xf>
    <xf numFmtId="20" fontId="26" fillId="0" borderId="39" xfId="0" applyNumberFormat="1" applyFont="1" applyBorder="1">
      <alignment vertical="center"/>
    </xf>
    <xf numFmtId="0" fontId="26" fillId="0" borderId="44" xfId="0" applyFont="1" applyBorder="1">
      <alignment vertical="center"/>
    </xf>
    <xf numFmtId="0" fontId="26" fillId="4" borderId="36" xfId="0" applyFont="1" applyFill="1" applyBorder="1">
      <alignment vertical="center"/>
    </xf>
    <xf numFmtId="0" fontId="16" fillId="0" borderId="0" xfId="0" applyFont="1">
      <alignment vertical="center"/>
    </xf>
    <xf numFmtId="176" fontId="22" fillId="6" borderId="39" xfId="0" applyNumberFormat="1" applyFont="1" applyFill="1" applyBorder="1" applyProtection="1">
      <alignment vertical="center"/>
      <protection locked="0"/>
    </xf>
    <xf numFmtId="176" fontId="29" fillId="0" borderId="0" xfId="0" applyNumberFormat="1" applyFont="1" applyProtection="1">
      <alignment vertical="center"/>
      <protection locked="0"/>
    </xf>
    <xf numFmtId="0" fontId="23" fillId="0" borderId="0" xfId="6">
      <alignment vertical="center"/>
    </xf>
    <xf numFmtId="178" fontId="1" fillId="6" borderId="5" xfId="0" applyNumberFormat="1" applyFont="1" applyFill="1" applyBorder="1" applyAlignment="1">
      <alignment horizontal="center"/>
    </xf>
    <xf numFmtId="0" fontId="20" fillId="0" borderId="36" xfId="0" applyFont="1" applyBorder="1">
      <alignment vertical="center"/>
    </xf>
    <xf numFmtId="0" fontId="27" fillId="7" borderId="36" xfId="0" applyFont="1" applyFill="1" applyBorder="1">
      <alignment vertical="center"/>
    </xf>
    <xf numFmtId="0" fontId="30" fillId="0" borderId="36" xfId="0" applyFont="1" applyBorder="1">
      <alignment vertical="center"/>
    </xf>
    <xf numFmtId="0" fontId="31" fillId="0" borderId="36" xfId="0" applyFont="1" applyBorder="1">
      <alignment vertical="center"/>
    </xf>
    <xf numFmtId="0" fontId="31" fillId="0" borderId="0" xfId="0" applyFont="1">
      <alignment vertical="center"/>
    </xf>
    <xf numFmtId="0" fontId="32" fillId="0" borderId="0" xfId="0" applyFont="1">
      <alignment vertical="center"/>
    </xf>
    <xf numFmtId="176" fontId="22" fillId="0" borderId="39" xfId="0" applyNumberFormat="1" applyFont="1" applyBorder="1" applyProtection="1">
      <alignment vertical="center"/>
      <protection locked="0"/>
    </xf>
    <xf numFmtId="178" fontId="33" fillId="6" borderId="5" xfId="0" applyNumberFormat="1" applyFont="1" applyFill="1" applyBorder="1" applyAlignment="1">
      <alignment horizontal="center"/>
    </xf>
    <xf numFmtId="178" fontId="33" fillId="6" borderId="34" xfId="0" applyNumberFormat="1" applyFont="1" applyFill="1" applyBorder="1" applyAlignment="1">
      <alignment horizontal="center"/>
    </xf>
    <xf numFmtId="0" fontId="8" fillId="0" borderId="36" xfId="0" applyFont="1" applyBorder="1">
      <alignment vertical="center"/>
    </xf>
    <xf numFmtId="0" fontId="27" fillId="0" borderId="36" xfId="0" applyFont="1" applyBorder="1">
      <alignment vertical="center"/>
    </xf>
    <xf numFmtId="0" fontId="1" fillId="0" borderId="5" xfId="1" applyFont="1" applyBorder="1" applyAlignment="1">
      <alignment horizontal="center"/>
    </xf>
    <xf numFmtId="0" fontId="1" fillId="0" borderId="23" xfId="1" applyFont="1" applyBorder="1" applyAlignment="1">
      <alignment horizontal="center"/>
    </xf>
    <xf numFmtId="0" fontId="1" fillId="0" borderId="29" xfId="1" applyFont="1" applyBorder="1" applyAlignment="1">
      <alignment horizontal="center"/>
    </xf>
    <xf numFmtId="0" fontId="17" fillId="0" borderId="24" xfId="1" applyFont="1" applyBorder="1" applyAlignment="1">
      <alignment horizontal="center" vertical="center"/>
    </xf>
    <xf numFmtId="0" fontId="17" fillId="0" borderId="16" xfId="1" applyFont="1" applyBorder="1" applyAlignment="1">
      <alignment horizontal="center" vertical="center"/>
    </xf>
    <xf numFmtId="0" fontId="17" fillId="6" borderId="24" xfId="1" applyFont="1" applyFill="1" applyBorder="1" applyAlignment="1">
      <alignment horizontal="center" vertical="center"/>
    </xf>
    <xf numFmtId="0" fontId="17" fillId="6" borderId="16" xfId="1"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xf>
    <xf numFmtId="0" fontId="3" fillId="3" borderId="6" xfId="0" applyFont="1" applyFill="1" applyBorder="1" applyAlignment="1">
      <alignment horizontal="center" vertical="center"/>
    </xf>
    <xf numFmtId="0" fontId="1" fillId="0" borderId="17" xfId="1" applyFont="1" applyBorder="1" applyAlignment="1">
      <alignment horizontal="center" vertical="center"/>
    </xf>
    <xf numFmtId="0" fontId="1" fillId="0" borderId="10" xfId="1" applyFont="1" applyBorder="1" applyAlignment="1">
      <alignment horizontal="center" vertical="center"/>
    </xf>
    <xf numFmtId="0" fontId="1" fillId="0" borderId="13" xfId="1" applyFont="1" applyBorder="1" applyAlignment="1">
      <alignment horizontal="center" vertical="center"/>
    </xf>
    <xf numFmtId="0" fontId="1" fillId="2" borderId="3" xfId="0" applyFont="1" applyFill="1" applyBorder="1" applyAlignment="1">
      <alignment horizontal="center" vertical="center"/>
    </xf>
    <xf numFmtId="0" fontId="1" fillId="2" borderId="9" xfId="0" applyFont="1" applyFill="1" applyBorder="1" applyAlignment="1">
      <alignment horizontal="center" vertical="center"/>
    </xf>
    <xf numFmtId="0" fontId="12" fillId="0" borderId="15" xfId="1" applyFont="1" applyBorder="1" applyAlignment="1">
      <alignment horizontal="center" vertical="center" wrapText="1"/>
    </xf>
    <xf numFmtId="0" fontId="12" fillId="0" borderId="11" xfId="1" applyFont="1" applyBorder="1" applyAlignment="1">
      <alignment horizontal="center" vertical="center"/>
    </xf>
    <xf numFmtId="0" fontId="12" fillId="0" borderId="14" xfId="1" applyFont="1" applyBorder="1" applyAlignment="1">
      <alignment horizontal="center" vertical="center"/>
    </xf>
    <xf numFmtId="0" fontId="17" fillId="0" borderId="17" xfId="1" applyFont="1" applyBorder="1" applyAlignment="1">
      <alignment horizontal="center" vertical="center"/>
    </xf>
    <xf numFmtId="0" fontId="17" fillId="0" borderId="10" xfId="1" applyFont="1" applyBorder="1" applyAlignment="1">
      <alignment horizontal="center" vertical="center"/>
    </xf>
    <xf numFmtId="0" fontId="17" fillId="0" borderId="13" xfId="1" applyFont="1" applyBorder="1" applyAlignment="1">
      <alignment horizontal="center" vertical="center"/>
    </xf>
    <xf numFmtId="0" fontId="1" fillId="0" borderId="24" xfId="1" applyFont="1" applyBorder="1" applyAlignment="1">
      <alignment horizontal="center"/>
    </xf>
    <xf numFmtId="0" fontId="1" fillId="0" borderId="20" xfId="1" applyFont="1" applyBorder="1" applyAlignment="1">
      <alignment horizontal="center"/>
    </xf>
    <xf numFmtId="0" fontId="1" fillId="0" borderId="16" xfId="1" applyFont="1" applyBorder="1" applyAlignment="1">
      <alignment horizontal="center"/>
    </xf>
    <xf numFmtId="0" fontId="1" fillId="0" borderId="28" xfId="1" applyFont="1" applyBorder="1" applyAlignment="1">
      <alignment horizontal="center" wrapText="1"/>
    </xf>
    <xf numFmtId="0" fontId="1" fillId="0" borderId="14" xfId="1" applyFont="1" applyBorder="1" applyAlignment="1">
      <alignment horizontal="center"/>
    </xf>
    <xf numFmtId="0" fontId="17" fillId="0" borderId="24" xfId="1" applyFont="1" applyBorder="1" applyAlignment="1">
      <alignment horizontal="center"/>
    </xf>
    <xf numFmtId="0" fontId="17" fillId="0" borderId="20" xfId="1" applyFont="1" applyBorder="1" applyAlignment="1">
      <alignment horizontal="center"/>
    </xf>
    <xf numFmtId="0" fontId="17" fillId="0" borderId="16" xfId="1" applyFont="1" applyBorder="1" applyAlignment="1">
      <alignment horizontal="center"/>
    </xf>
    <xf numFmtId="0" fontId="1" fillId="0" borderId="28" xfId="1" applyFont="1" applyBorder="1" applyAlignment="1">
      <alignment horizontal="center" vertical="center" wrapText="1"/>
    </xf>
    <xf numFmtId="0" fontId="1" fillId="0" borderId="14" xfId="1" applyFont="1" applyBorder="1" applyAlignment="1">
      <alignment horizontal="center" vertical="center" wrapText="1"/>
    </xf>
    <xf numFmtId="0" fontId="1" fillId="2" borderId="4" xfId="0" applyFont="1" applyFill="1" applyBorder="1" applyAlignment="1">
      <alignment horizontal="center" vertical="center"/>
    </xf>
    <xf numFmtId="0" fontId="1" fillId="2" borderId="0" xfId="0" applyFont="1" applyFill="1" applyAlignment="1">
      <alignment horizontal="center" vertical="center"/>
    </xf>
    <xf numFmtId="0" fontId="1" fillId="2" borderId="36"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33" xfId="0" applyFont="1" applyFill="1" applyBorder="1" applyAlignment="1">
      <alignment horizontal="center" vertical="center"/>
    </xf>
    <xf numFmtId="0" fontId="17" fillId="0" borderId="17" xfId="1" applyFont="1" applyBorder="1" applyAlignment="1">
      <alignment horizontal="center" vertical="center" wrapText="1"/>
    </xf>
    <xf numFmtId="0" fontId="17" fillId="0" borderId="13" xfId="1" applyFont="1" applyBorder="1" applyAlignment="1">
      <alignment horizontal="center" vertical="center" wrapText="1"/>
    </xf>
    <xf numFmtId="0" fontId="1" fillId="0" borderId="17" xfId="1" applyFont="1" applyBorder="1" applyAlignment="1">
      <alignment horizontal="center" vertical="center" wrapText="1"/>
    </xf>
    <xf numFmtId="0" fontId="1" fillId="0" borderId="13" xfId="1" applyFont="1" applyBorder="1" applyAlignment="1">
      <alignment horizontal="center" vertical="center" wrapText="1"/>
    </xf>
  </cellXfs>
  <cellStyles count="7">
    <cellStyle name="ハイパーリンク" xfId="6" builtinId="8"/>
    <cellStyle name="ハイパーリンク 2" xfId="2" xr:uid="{F7B92CF7-3372-49C6-AB04-361CBC5EFAB4}"/>
    <cellStyle name="桁区切り 2" xfId="3" xr:uid="{EA058F48-BC32-42CE-B868-17FFE4D7D82C}"/>
    <cellStyle name="標準" xfId="0" builtinId="0"/>
    <cellStyle name="標準 2" xfId="5" xr:uid="{344E4222-66C6-4618-8EA4-F4E3D347BCF9}"/>
    <cellStyle name="標準 3" xfId="4" xr:uid="{FED1A5D7-7E48-44A3-8C13-D301B8C32716}"/>
    <cellStyle name="標準 4" xfId="1" xr:uid="{23D27814-5180-4F24-B258-45BDD86B4E7B}"/>
  </cellStyles>
  <dxfs count="0"/>
  <tableStyles count="0" defaultTableStyle="TableStyleMedium2" defaultPivotStyle="PivotStyleLight16"/>
  <colors>
    <mruColors>
      <color rgb="FF0000FF"/>
      <color rgb="FFFFFF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1168400</xdr:colOff>
      <xdr:row>15</xdr:row>
      <xdr:rowOff>25400</xdr:rowOff>
    </xdr:from>
    <xdr:to>
      <xdr:col>1</xdr:col>
      <xdr:colOff>1689100</xdr:colOff>
      <xdr:row>15</xdr:row>
      <xdr:rowOff>317500</xdr:rowOff>
    </xdr:to>
    <xdr:sp macro="" textlink="">
      <xdr:nvSpPr>
        <xdr:cNvPr id="3" name="下矢印 1">
          <a:extLst>
            <a:ext uri="{FF2B5EF4-FFF2-40B4-BE49-F238E27FC236}">
              <a16:creationId xmlns:a16="http://schemas.microsoft.com/office/drawing/2014/main" id="{91BAE469-23D3-4453-B846-57530FABAFB7}"/>
            </a:ext>
          </a:extLst>
        </xdr:cNvPr>
        <xdr:cNvSpPr/>
      </xdr:nvSpPr>
      <xdr:spPr>
        <a:xfrm>
          <a:off x="1406525" y="3273425"/>
          <a:ext cx="520700" cy="292100"/>
        </a:xfrm>
        <a:prstGeom prst="downArrow">
          <a:avLst/>
        </a:prstGeom>
        <a:gradFill>
          <a:gsLst>
            <a:gs pos="0">
              <a:srgbClr val="FFF200"/>
            </a:gs>
            <a:gs pos="45000">
              <a:srgbClr val="FF7A00"/>
            </a:gs>
            <a:gs pos="70000">
              <a:srgbClr val="FF0300"/>
            </a:gs>
            <a:gs pos="100000">
              <a:srgbClr val="4D0808"/>
            </a:gs>
          </a:gsLst>
          <a:lin ang="5400000" scaled="0"/>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sakurai@kogyo-kyokai.g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6831E-4565-421D-AF43-30CCFA2A3A68}">
  <sheetPr>
    <pageSetUpPr fitToPage="1"/>
  </sheetPr>
  <dimension ref="A1:Z35"/>
  <sheetViews>
    <sheetView tabSelected="1" topLeftCell="D1" zoomScale="78" zoomScaleNormal="78" workbookViewId="0">
      <selection activeCell="G37" sqref="G37"/>
    </sheetView>
  </sheetViews>
  <sheetFormatPr defaultRowHeight="13.5"/>
  <cols>
    <col min="1" max="1" width="3.125" customWidth="1"/>
    <col min="2" max="2" width="37.625" customWidth="1"/>
    <col min="3" max="4" width="20.75" customWidth="1"/>
    <col min="5" max="5" width="16.5" customWidth="1"/>
    <col min="6" max="6" width="14" customWidth="1"/>
    <col min="7" max="7" width="15.25" customWidth="1"/>
    <col min="8" max="8" width="9.5" bestFit="1" customWidth="1"/>
    <col min="9" max="9" width="41.5" bestFit="1" customWidth="1"/>
    <col min="10" max="10" width="12.875" bestFit="1" customWidth="1"/>
    <col min="11" max="11" width="28.25" bestFit="1" customWidth="1"/>
    <col min="12" max="12" width="13.875" bestFit="1" customWidth="1"/>
    <col min="13" max="13" width="14.75" customWidth="1"/>
    <col min="14" max="14" width="6.625" customWidth="1"/>
    <col min="15" max="15" width="10.625" customWidth="1"/>
    <col min="16" max="16" width="10.5" customWidth="1"/>
    <col min="17" max="17" width="6.25" bestFit="1" customWidth="1"/>
    <col min="18" max="18" width="8.25" bestFit="1" customWidth="1"/>
    <col min="19" max="21" width="6.25" bestFit="1" customWidth="1"/>
    <col min="22" max="22" width="9.875" bestFit="1" customWidth="1"/>
    <col min="23" max="23" width="9.875" customWidth="1"/>
    <col min="24" max="24" width="15.125" bestFit="1" customWidth="1"/>
    <col min="25" max="25" width="13.625" bestFit="1" customWidth="1"/>
  </cols>
  <sheetData>
    <row r="1" spans="1:26" ht="16.5" customHeight="1" thickBot="1">
      <c r="C1" s="29" t="s">
        <v>26</v>
      </c>
      <c r="D1" s="15"/>
      <c r="Z1" s="9"/>
    </row>
    <row r="2" spans="1:26" ht="16.5" customHeight="1" thickTop="1">
      <c r="B2" s="99" t="s">
        <v>36</v>
      </c>
      <c r="C2" s="10"/>
      <c r="D2" s="10"/>
      <c r="E2" s="10"/>
      <c r="F2" s="10"/>
      <c r="G2" s="10"/>
      <c r="H2" s="10"/>
      <c r="I2" s="10"/>
      <c r="J2" s="10"/>
      <c r="K2" s="10"/>
      <c r="L2" s="10"/>
      <c r="M2" s="11"/>
      <c r="N2" s="113" t="s">
        <v>48</v>
      </c>
      <c r="O2" s="115"/>
      <c r="P2" s="118" t="s">
        <v>50</v>
      </c>
      <c r="Q2" s="119"/>
      <c r="R2" s="119"/>
      <c r="S2" s="119"/>
      <c r="T2" s="119"/>
      <c r="U2" s="120"/>
      <c r="V2" s="129" t="s">
        <v>56</v>
      </c>
      <c r="W2" s="95" t="s">
        <v>49</v>
      </c>
      <c r="X2" s="96"/>
      <c r="Y2" s="110" t="s">
        <v>0</v>
      </c>
      <c r="Z2" s="9"/>
    </row>
    <row r="3" spans="1:26" ht="16.5" customHeight="1">
      <c r="B3" s="100"/>
      <c r="C3" s="7" t="s">
        <v>30</v>
      </c>
      <c r="D3" s="7" t="s">
        <v>31</v>
      </c>
      <c r="E3" s="7" t="s">
        <v>2</v>
      </c>
      <c r="F3" s="7" t="s">
        <v>3</v>
      </c>
      <c r="G3" s="7" t="s">
        <v>4</v>
      </c>
      <c r="H3" s="7" t="s">
        <v>5</v>
      </c>
      <c r="I3" s="7" t="s">
        <v>32</v>
      </c>
      <c r="J3" s="7" t="s">
        <v>34</v>
      </c>
      <c r="K3" s="7" t="s">
        <v>66</v>
      </c>
      <c r="L3" s="7" t="s">
        <v>6</v>
      </c>
      <c r="M3" s="8" t="s">
        <v>7</v>
      </c>
      <c r="N3" s="121" t="s">
        <v>37</v>
      </c>
      <c r="O3" s="36" t="s">
        <v>46</v>
      </c>
      <c r="P3" s="116" t="s">
        <v>37</v>
      </c>
      <c r="Q3" s="92" t="s">
        <v>38</v>
      </c>
      <c r="R3" s="93"/>
      <c r="S3" s="93"/>
      <c r="T3" s="93"/>
      <c r="U3" s="94"/>
      <c r="V3" s="130"/>
      <c r="W3" s="59" t="s">
        <v>49</v>
      </c>
      <c r="X3" s="60" t="s">
        <v>71</v>
      </c>
      <c r="Y3" s="111"/>
      <c r="Z3" s="9"/>
    </row>
    <row r="4" spans="1:26" ht="15" thickBot="1">
      <c r="B4" s="101"/>
      <c r="C4" s="6"/>
      <c r="D4" s="6"/>
      <c r="E4" s="6"/>
      <c r="F4" s="6"/>
      <c r="G4" s="6"/>
      <c r="H4" s="6"/>
      <c r="I4" s="6"/>
      <c r="J4" s="6"/>
      <c r="K4" s="6"/>
      <c r="L4" s="6"/>
      <c r="M4" s="5"/>
      <c r="N4" s="122"/>
      <c r="O4" s="35" t="s">
        <v>47</v>
      </c>
      <c r="P4" s="117"/>
      <c r="Q4" s="30" t="s">
        <v>39</v>
      </c>
      <c r="R4" s="30" t="s">
        <v>43</v>
      </c>
      <c r="S4" s="30" t="s">
        <v>40</v>
      </c>
      <c r="T4" s="30" t="s">
        <v>41</v>
      </c>
      <c r="U4" s="33" t="s">
        <v>42</v>
      </c>
      <c r="V4" s="39">
        <v>8000</v>
      </c>
      <c r="W4" s="80">
        <v>8500</v>
      </c>
      <c r="X4" s="61">
        <v>6000</v>
      </c>
      <c r="Y4" s="112"/>
      <c r="Z4" s="2"/>
    </row>
    <row r="5" spans="1:26" ht="17.25">
      <c r="A5" s="1"/>
      <c r="B5" s="12" t="s">
        <v>8</v>
      </c>
      <c r="C5" s="3" t="s">
        <v>9</v>
      </c>
      <c r="D5" s="3" t="s">
        <v>9</v>
      </c>
      <c r="E5" s="3" t="s">
        <v>10</v>
      </c>
      <c r="F5" s="3" t="s">
        <v>25</v>
      </c>
      <c r="G5" s="3" t="s">
        <v>54</v>
      </c>
      <c r="H5" s="3" t="s">
        <v>11</v>
      </c>
      <c r="I5" s="3" t="s">
        <v>12</v>
      </c>
      <c r="J5" s="3" t="s">
        <v>13</v>
      </c>
      <c r="K5" s="79" t="s">
        <v>65</v>
      </c>
      <c r="L5" s="3" t="s">
        <v>14</v>
      </c>
      <c r="M5" s="4" t="s">
        <v>15</v>
      </c>
      <c r="N5" s="37">
        <v>1</v>
      </c>
      <c r="O5" s="38">
        <v>1</v>
      </c>
      <c r="P5" s="37"/>
      <c r="Q5" s="4"/>
      <c r="R5" s="4"/>
      <c r="S5" s="4"/>
      <c r="T5" s="4"/>
      <c r="U5" s="38"/>
      <c r="V5" s="40"/>
      <c r="W5" s="4">
        <v>1</v>
      </c>
      <c r="X5" s="38">
        <v>1</v>
      </c>
      <c r="Y5" s="43">
        <f>+IF($V$4*V5+$W$4*W5+$X$4*X5=0,"",$V$4*V5+$W$4*W5+$X$4*X5)</f>
        <v>14500</v>
      </c>
      <c r="Z5" s="2"/>
    </row>
    <row r="6" spans="1:26" ht="14.25">
      <c r="A6" s="1"/>
      <c r="B6" s="13" t="s">
        <v>16</v>
      </c>
      <c r="C6" s="3" t="s">
        <v>9</v>
      </c>
      <c r="D6" s="105" t="s">
        <v>52</v>
      </c>
      <c r="E6" s="3" t="s">
        <v>10</v>
      </c>
      <c r="F6" s="3" t="s">
        <v>17</v>
      </c>
      <c r="G6" s="3" t="s">
        <v>18</v>
      </c>
      <c r="H6" s="123" t="s">
        <v>53</v>
      </c>
      <c r="I6" s="124"/>
      <c r="J6" s="124"/>
      <c r="K6" s="124"/>
      <c r="L6" s="124"/>
      <c r="M6" s="125"/>
      <c r="N6" s="37"/>
      <c r="O6" s="38"/>
      <c r="P6" s="37">
        <v>1</v>
      </c>
      <c r="Q6" s="4"/>
      <c r="R6" s="4"/>
      <c r="S6" s="4">
        <v>1</v>
      </c>
      <c r="T6" s="4"/>
      <c r="U6" s="38"/>
      <c r="V6" s="40">
        <v>1</v>
      </c>
      <c r="W6" s="4">
        <v>1</v>
      </c>
      <c r="X6" s="38">
        <v>1</v>
      </c>
      <c r="Y6" s="43">
        <f t="shared" ref="Y6:Y9" si="0">+IF($V$4*V6+$W$4*W6+$X$4*X6=0,"",$V$4*V6+$W$4*W6+$X$4*X6)</f>
        <v>22500</v>
      </c>
      <c r="Z6" s="2"/>
    </row>
    <row r="7" spans="1:26" ht="14.25">
      <c r="A7" s="1"/>
      <c r="B7" s="13" t="s">
        <v>16</v>
      </c>
      <c r="C7" s="3" t="s">
        <v>9</v>
      </c>
      <c r="D7" s="105"/>
      <c r="E7" s="3" t="s">
        <v>10</v>
      </c>
      <c r="F7" s="3" t="s">
        <v>19</v>
      </c>
      <c r="G7" s="3" t="s">
        <v>20</v>
      </c>
      <c r="H7" s="123"/>
      <c r="I7" s="124"/>
      <c r="J7" s="124"/>
      <c r="K7" s="124"/>
      <c r="L7" s="124"/>
      <c r="M7" s="125"/>
      <c r="N7" s="37"/>
      <c r="O7" s="38"/>
      <c r="P7" s="37">
        <v>1</v>
      </c>
      <c r="Q7" s="4"/>
      <c r="R7" s="4"/>
      <c r="S7" s="4">
        <v>1</v>
      </c>
      <c r="T7" s="4">
        <v>1</v>
      </c>
      <c r="U7" s="38">
        <v>1</v>
      </c>
      <c r="V7" s="40">
        <v>1</v>
      </c>
      <c r="W7" s="4"/>
      <c r="X7" s="38"/>
      <c r="Y7" s="43">
        <f t="shared" si="0"/>
        <v>8000</v>
      </c>
      <c r="Z7" s="2"/>
    </row>
    <row r="8" spans="1:26" ht="14.25">
      <c r="A8" s="1"/>
      <c r="B8" s="13" t="s">
        <v>16</v>
      </c>
      <c r="C8" s="3" t="s">
        <v>9</v>
      </c>
      <c r="D8" s="105"/>
      <c r="E8" s="3" t="s">
        <v>10</v>
      </c>
      <c r="F8" s="3" t="s">
        <v>21</v>
      </c>
      <c r="G8" s="3" t="s">
        <v>22</v>
      </c>
      <c r="H8" s="123"/>
      <c r="I8" s="124"/>
      <c r="J8" s="124"/>
      <c r="K8" s="124"/>
      <c r="L8" s="124"/>
      <c r="M8" s="125"/>
      <c r="N8" s="37"/>
      <c r="O8" s="38"/>
      <c r="P8" s="37"/>
      <c r="Q8" s="4"/>
      <c r="R8" s="4"/>
      <c r="S8" s="4">
        <v>1</v>
      </c>
      <c r="T8" s="4"/>
      <c r="U8" s="38"/>
      <c r="V8" s="40">
        <v>1</v>
      </c>
      <c r="W8" s="4"/>
      <c r="X8" s="38"/>
      <c r="Y8" s="43">
        <f t="shared" si="0"/>
        <v>8000</v>
      </c>
      <c r="Z8" s="2"/>
    </row>
    <row r="9" spans="1:26" ht="14.25">
      <c r="A9" s="1"/>
      <c r="B9" s="13" t="s">
        <v>16</v>
      </c>
      <c r="C9" s="3" t="s">
        <v>9</v>
      </c>
      <c r="D9" s="106"/>
      <c r="E9" s="3" t="s">
        <v>10</v>
      </c>
      <c r="F9" s="3"/>
      <c r="G9" s="3" t="s">
        <v>23</v>
      </c>
      <c r="H9" s="126"/>
      <c r="I9" s="127"/>
      <c r="J9" s="127"/>
      <c r="K9" s="127"/>
      <c r="L9" s="127"/>
      <c r="M9" s="128"/>
      <c r="N9" s="37"/>
      <c r="O9" s="38"/>
      <c r="P9" s="37"/>
      <c r="Q9" s="4"/>
      <c r="R9" s="4"/>
      <c r="S9" s="4">
        <v>1</v>
      </c>
      <c r="T9" s="4">
        <v>1</v>
      </c>
      <c r="U9" s="38"/>
      <c r="V9" s="40">
        <v>1</v>
      </c>
      <c r="W9" s="4"/>
      <c r="X9" s="38"/>
      <c r="Y9" s="43">
        <f t="shared" si="0"/>
        <v>8000</v>
      </c>
      <c r="Z9" s="2"/>
    </row>
    <row r="10" spans="1:26" ht="15" thickBot="1">
      <c r="A10" s="1"/>
      <c r="B10" s="14" t="s">
        <v>33</v>
      </c>
      <c r="C10" s="49" t="str">
        <f t="shared" ref="C10:M10" si="1">IF(C$5="","",C$5)</f>
        <v>日本鉱業協会</v>
      </c>
      <c r="D10" s="49" t="str">
        <f t="shared" si="1"/>
        <v>日本鉱業協会</v>
      </c>
      <c r="E10" s="49" t="str">
        <f t="shared" si="1"/>
        <v>技術部</v>
      </c>
      <c r="F10" s="49" t="str">
        <f t="shared" si="1"/>
        <v>部長</v>
      </c>
      <c r="G10" s="49" t="str">
        <f t="shared" si="1"/>
        <v>櫻井　康祐</v>
      </c>
      <c r="H10" s="49" t="str">
        <f t="shared" si="1"/>
        <v>101-0054</v>
      </c>
      <c r="I10" s="49" t="str">
        <f t="shared" si="1"/>
        <v>東京都千代田区神田錦町３丁目１７番１１号</v>
      </c>
      <c r="J10" s="49" t="str">
        <f t="shared" si="1"/>
        <v>榮葉ビル８階</v>
      </c>
      <c r="K10" s="49" t="str">
        <f t="shared" si="1"/>
        <v>ysakurai@kogyo-kyokai.gr.jp</v>
      </c>
      <c r="L10" s="49" t="str">
        <f t="shared" si="1"/>
        <v>03-5280-2327</v>
      </c>
      <c r="M10" s="50" t="str">
        <f t="shared" si="1"/>
        <v>03-5280-7128</v>
      </c>
      <c r="N10" s="44">
        <f>COUNTIF(N5:N9,"1")</f>
        <v>1</v>
      </c>
      <c r="O10" s="45">
        <f>COUNTIF(O5:O9,"1")</f>
        <v>1</v>
      </c>
      <c r="P10" s="44">
        <f>COUNTIF(P5:P9,"1")</f>
        <v>2</v>
      </c>
      <c r="Q10" s="46">
        <f>COUNTIF(Q5:Q9,"1")</f>
        <v>0</v>
      </c>
      <c r="R10" s="46">
        <f>COUNTIF(R5:R9,"1")</f>
        <v>0</v>
      </c>
      <c r="S10" s="46">
        <f t="shared" ref="S10" si="2">COUNTIF(S5:S9,"1")</f>
        <v>4</v>
      </c>
      <c r="T10" s="46">
        <f t="shared" ref="T10" si="3">COUNTIF(T5:T9,"1")</f>
        <v>2</v>
      </c>
      <c r="U10" s="45">
        <f>COUNTIF(U5:U9,"1")</f>
        <v>1</v>
      </c>
      <c r="V10" s="48">
        <f>V4*SUM(V5:V9)</f>
        <v>32000</v>
      </c>
      <c r="W10" s="47">
        <f>W4*SUM(W5:W9)</f>
        <v>17000</v>
      </c>
      <c r="X10" s="52">
        <f>X4*SUM(X5:X9)</f>
        <v>12000</v>
      </c>
      <c r="Y10" s="51">
        <f>SUM(Y5:Y9)</f>
        <v>61000</v>
      </c>
      <c r="Z10" t="s">
        <v>55</v>
      </c>
    </row>
    <row r="11" spans="1:26">
      <c r="I11" t="s">
        <v>64</v>
      </c>
    </row>
    <row r="12" spans="1:26" ht="28.5">
      <c r="A12" s="1"/>
      <c r="B12" s="1"/>
      <c r="C12" s="16"/>
      <c r="D12" s="16"/>
      <c r="E12" s="17"/>
      <c r="F12" s="17"/>
      <c r="G12" s="17"/>
      <c r="H12" s="17"/>
      <c r="I12" s="17"/>
      <c r="J12" s="17"/>
      <c r="K12" s="17"/>
      <c r="L12" s="17"/>
      <c r="M12" s="18"/>
      <c r="N12" s="18"/>
      <c r="O12" s="18"/>
      <c r="P12" s="18"/>
      <c r="Q12" s="18"/>
      <c r="R12" s="18"/>
      <c r="S12" s="18"/>
      <c r="T12" s="18"/>
      <c r="U12" s="18"/>
      <c r="V12" s="42"/>
      <c r="W12" s="42"/>
      <c r="X12" s="27"/>
    </row>
    <row r="13" spans="1:26" ht="21">
      <c r="A13" s="1"/>
      <c r="B13" s="1"/>
      <c r="C13" s="19" t="s">
        <v>51</v>
      </c>
      <c r="D13" s="19"/>
      <c r="E13" s="17"/>
      <c r="F13" s="17"/>
      <c r="G13" s="17"/>
      <c r="H13" s="17"/>
      <c r="I13" s="17"/>
      <c r="J13" s="17"/>
      <c r="K13" s="20"/>
      <c r="L13" s="20"/>
      <c r="M13" s="21"/>
      <c r="N13" s="21"/>
      <c r="O13" s="21"/>
      <c r="P13" s="21"/>
      <c r="Q13" s="21"/>
      <c r="R13" s="21"/>
      <c r="S13" s="21"/>
      <c r="T13" s="21"/>
      <c r="U13" s="21"/>
      <c r="V13" s="22"/>
      <c r="W13" s="22"/>
      <c r="X13" s="22"/>
      <c r="Y13" s="22"/>
      <c r="Z13" s="22"/>
    </row>
    <row r="14" spans="1:26" ht="18" customHeight="1">
      <c r="A14" s="1"/>
      <c r="B14" s="2"/>
      <c r="C14" s="23" t="s">
        <v>29</v>
      </c>
      <c r="D14" s="23"/>
      <c r="E14" s="17"/>
      <c r="F14" s="17"/>
      <c r="G14" s="17"/>
      <c r="H14" s="24"/>
      <c r="I14" s="2"/>
      <c r="J14" s="17"/>
      <c r="K14" s="17"/>
      <c r="L14" s="20"/>
      <c r="M14" s="20"/>
      <c r="N14" s="20"/>
      <c r="O14" s="20"/>
      <c r="P14" s="20"/>
      <c r="Q14" s="20"/>
      <c r="R14" s="20"/>
      <c r="S14" s="20"/>
      <c r="T14" s="20"/>
      <c r="U14" s="20"/>
      <c r="V14" s="21"/>
      <c r="W14" s="21"/>
      <c r="X14" s="21"/>
    </row>
    <row r="15" spans="1:26" ht="25.5">
      <c r="A15" s="1"/>
      <c r="B15" s="25" t="s">
        <v>27</v>
      </c>
      <c r="C15" s="23" t="s">
        <v>44</v>
      </c>
      <c r="D15" s="17"/>
      <c r="E15" s="17"/>
      <c r="F15" s="17"/>
      <c r="G15" s="17"/>
      <c r="H15" s="24"/>
      <c r="I15" s="2"/>
      <c r="J15" s="17"/>
      <c r="K15" s="17"/>
      <c r="L15" s="20"/>
      <c r="M15" s="20"/>
      <c r="N15" s="20"/>
      <c r="O15" s="20"/>
      <c r="P15" s="20"/>
      <c r="Q15" s="20"/>
      <c r="R15" s="20"/>
      <c r="S15" s="20"/>
      <c r="T15" s="20"/>
      <c r="U15" s="20"/>
      <c r="V15" s="78" t="s">
        <v>57</v>
      </c>
      <c r="W15" s="21"/>
      <c r="X15" s="21"/>
    </row>
    <row r="16" spans="1:26" ht="30.75" customHeight="1" thickBot="1">
      <c r="A16" s="1"/>
      <c r="B16" s="2"/>
      <c r="C16" s="28" t="s">
        <v>28</v>
      </c>
      <c r="D16" s="26"/>
      <c r="E16" s="17"/>
      <c r="F16" s="17"/>
      <c r="G16" s="17"/>
      <c r="H16" s="24"/>
      <c r="I16" s="2"/>
      <c r="J16" s="17"/>
      <c r="K16" s="17"/>
      <c r="L16" s="20"/>
      <c r="M16" s="20"/>
      <c r="N16" s="20"/>
      <c r="O16" s="20"/>
      <c r="P16" s="20"/>
      <c r="Q16" s="20"/>
      <c r="R16" s="20"/>
      <c r="S16" s="20"/>
      <c r="T16" s="20"/>
      <c r="U16" s="20"/>
      <c r="V16" s="87"/>
      <c r="W16" s="77" t="s">
        <v>63</v>
      </c>
      <c r="X16" s="77"/>
    </row>
    <row r="17" spans="1:25" ht="16.5" customHeight="1">
      <c r="B17" s="107" t="s">
        <v>24</v>
      </c>
      <c r="C17" s="10"/>
      <c r="D17" s="10"/>
      <c r="E17" s="10"/>
      <c r="F17" s="10"/>
      <c r="G17" s="10"/>
      <c r="H17" s="10"/>
      <c r="I17" s="10"/>
      <c r="J17" s="10"/>
      <c r="K17" s="10"/>
      <c r="L17" s="10"/>
      <c r="M17" s="11"/>
      <c r="N17" s="113" t="s">
        <v>48</v>
      </c>
      <c r="O17" s="115"/>
      <c r="P17" s="113" t="s">
        <v>45</v>
      </c>
      <c r="Q17" s="114"/>
      <c r="R17" s="114"/>
      <c r="S17" s="114"/>
      <c r="T17" s="114"/>
      <c r="U17" s="115"/>
      <c r="V17" s="131" t="s">
        <v>62</v>
      </c>
      <c r="W17" s="97" t="s">
        <v>49</v>
      </c>
      <c r="X17" s="98"/>
      <c r="Y17" s="102" t="s">
        <v>0</v>
      </c>
    </row>
    <row r="18" spans="1:25" ht="14.25">
      <c r="B18" s="108"/>
      <c r="C18" s="7" t="s">
        <v>1</v>
      </c>
      <c r="D18" s="7" t="s">
        <v>31</v>
      </c>
      <c r="E18" s="7" t="s">
        <v>2</v>
      </c>
      <c r="F18" s="7" t="s">
        <v>3</v>
      </c>
      <c r="G18" s="7" t="s">
        <v>4</v>
      </c>
      <c r="H18" s="7" t="s">
        <v>5</v>
      </c>
      <c r="I18" s="7" t="s">
        <v>35</v>
      </c>
      <c r="J18" s="7" t="s">
        <v>34</v>
      </c>
      <c r="K18" s="7" t="s">
        <v>66</v>
      </c>
      <c r="L18" s="7" t="s">
        <v>6</v>
      </c>
      <c r="M18" s="8" t="s">
        <v>7</v>
      </c>
      <c r="N18" s="121" t="s">
        <v>37</v>
      </c>
      <c r="O18" s="36" t="s">
        <v>46</v>
      </c>
      <c r="P18" s="116" t="s">
        <v>37</v>
      </c>
      <c r="Q18" s="92" t="s">
        <v>38</v>
      </c>
      <c r="R18" s="93"/>
      <c r="S18" s="93"/>
      <c r="T18" s="93"/>
      <c r="U18" s="94"/>
      <c r="V18" s="132"/>
      <c r="W18" s="62" t="s">
        <v>49</v>
      </c>
      <c r="X18" s="63" t="s">
        <v>71</v>
      </c>
      <c r="Y18" s="103"/>
    </row>
    <row r="19" spans="1:25" ht="14.25">
      <c r="B19" s="109"/>
      <c r="C19" s="6"/>
      <c r="D19" s="6"/>
      <c r="E19" s="6"/>
      <c r="F19" s="6"/>
      <c r="G19" s="6"/>
      <c r="H19" s="6"/>
      <c r="I19" s="6"/>
      <c r="J19" s="6"/>
      <c r="K19" s="6"/>
      <c r="L19" s="6"/>
      <c r="M19" s="5"/>
      <c r="N19" s="122"/>
      <c r="O19" s="35" t="s">
        <v>47</v>
      </c>
      <c r="P19" s="117"/>
      <c r="Q19" s="30" t="s">
        <v>39</v>
      </c>
      <c r="R19" s="30" t="s">
        <v>43</v>
      </c>
      <c r="S19" s="30" t="s">
        <v>40</v>
      </c>
      <c r="T19" s="30" t="s">
        <v>41</v>
      </c>
      <c r="U19" s="33" t="s">
        <v>42</v>
      </c>
      <c r="V19" s="41">
        <v>8000</v>
      </c>
      <c r="W19" s="88">
        <v>8500</v>
      </c>
      <c r="X19" s="89">
        <v>6000</v>
      </c>
      <c r="Y19" s="104"/>
    </row>
    <row r="20" spans="1:25" ht="17.25">
      <c r="A20">
        <v>1</v>
      </c>
      <c r="B20" s="12" t="s">
        <v>8</v>
      </c>
      <c r="C20" s="58"/>
      <c r="D20" s="55"/>
      <c r="E20" s="55"/>
      <c r="F20" s="55"/>
      <c r="G20" s="55"/>
      <c r="H20" s="55"/>
      <c r="I20" s="55"/>
      <c r="J20" s="55"/>
      <c r="K20" s="56"/>
      <c r="L20" s="55"/>
      <c r="M20" s="57"/>
      <c r="N20" s="37"/>
      <c r="O20" s="38"/>
      <c r="P20" s="37"/>
      <c r="Q20" s="4"/>
      <c r="R20" s="4"/>
      <c r="S20" s="4"/>
      <c r="T20" s="4"/>
      <c r="U20" s="38"/>
      <c r="V20" s="40"/>
      <c r="W20" s="37"/>
      <c r="X20" s="38"/>
      <c r="Y20" s="54" t="str">
        <f>+IF($V$19*V20+$W$19*W20+$X$19*X20=0,"",$V$19*V20+$W$19*W20+$X$19*X20)</f>
        <v/>
      </c>
    </row>
    <row r="21" spans="1:25" ht="14.25">
      <c r="A21">
        <v>2</v>
      </c>
      <c r="B21" s="13" t="s">
        <v>16</v>
      </c>
      <c r="C21" s="3"/>
      <c r="D21" s="31"/>
      <c r="E21" s="3"/>
      <c r="F21" s="3"/>
      <c r="G21" s="3"/>
      <c r="H21" s="31"/>
      <c r="I21" s="31"/>
      <c r="J21" s="31"/>
      <c r="K21" s="34"/>
      <c r="L21" s="31"/>
      <c r="M21" s="32"/>
      <c r="N21" s="37"/>
      <c r="O21" s="38"/>
      <c r="P21" s="37"/>
      <c r="Q21" s="4"/>
      <c r="R21" s="4"/>
      <c r="S21" s="4"/>
      <c r="T21" s="4"/>
      <c r="U21" s="38"/>
      <c r="V21" s="40"/>
      <c r="W21" s="37"/>
      <c r="X21" s="38"/>
      <c r="Y21" s="43" t="str">
        <f t="shared" ref="Y21:Y32" si="4">+IF($V$19*V21+$W$19*W21+$X$19*X21=0,"",$V$19*V21+$W$19*W21+$X$19*X21)</f>
        <v/>
      </c>
    </row>
    <row r="22" spans="1:25" ht="14.25">
      <c r="A22">
        <v>3</v>
      </c>
      <c r="B22" s="13" t="s">
        <v>16</v>
      </c>
      <c r="C22" s="3"/>
      <c r="D22" s="31"/>
      <c r="E22" s="3"/>
      <c r="F22" s="3"/>
      <c r="G22" s="3"/>
      <c r="H22" s="31"/>
      <c r="I22" s="31"/>
      <c r="J22" s="31"/>
      <c r="K22" s="34"/>
      <c r="L22" s="31"/>
      <c r="M22" s="32"/>
      <c r="N22" s="37"/>
      <c r="O22" s="38"/>
      <c r="P22" s="37"/>
      <c r="Q22" s="4"/>
      <c r="R22" s="4"/>
      <c r="S22" s="4"/>
      <c r="T22" s="4"/>
      <c r="U22" s="38"/>
      <c r="V22" s="40"/>
      <c r="W22" s="37"/>
      <c r="X22" s="38"/>
      <c r="Y22" s="43" t="str">
        <f t="shared" si="4"/>
        <v/>
      </c>
    </row>
    <row r="23" spans="1:25" ht="14.25">
      <c r="A23">
        <v>4</v>
      </c>
      <c r="B23" s="13" t="s">
        <v>16</v>
      </c>
      <c r="C23" s="3"/>
      <c r="D23" s="31"/>
      <c r="E23" s="3"/>
      <c r="F23" s="3"/>
      <c r="G23" s="3"/>
      <c r="H23" s="31"/>
      <c r="I23" s="31"/>
      <c r="J23" s="31"/>
      <c r="K23" s="34"/>
      <c r="L23" s="31"/>
      <c r="M23" s="32"/>
      <c r="N23" s="37"/>
      <c r="O23" s="38"/>
      <c r="P23" s="37"/>
      <c r="Q23" s="4"/>
      <c r="R23" s="4"/>
      <c r="S23" s="4"/>
      <c r="T23" s="4"/>
      <c r="U23" s="38"/>
      <c r="V23" s="40"/>
      <c r="W23" s="37"/>
      <c r="X23" s="38"/>
      <c r="Y23" s="43" t="str">
        <f t="shared" si="4"/>
        <v/>
      </c>
    </row>
    <row r="24" spans="1:25" ht="14.25">
      <c r="A24">
        <v>5</v>
      </c>
      <c r="B24" s="13" t="s">
        <v>16</v>
      </c>
      <c r="C24" s="3"/>
      <c r="D24" s="31"/>
      <c r="E24" s="3"/>
      <c r="F24" s="3"/>
      <c r="G24" s="3"/>
      <c r="H24" s="31"/>
      <c r="I24" s="31"/>
      <c r="J24" s="31"/>
      <c r="K24" s="34"/>
      <c r="L24" s="31"/>
      <c r="M24" s="32"/>
      <c r="N24" s="37"/>
      <c r="O24" s="38"/>
      <c r="P24" s="37"/>
      <c r="Q24" s="4"/>
      <c r="R24" s="4"/>
      <c r="S24" s="4"/>
      <c r="T24" s="4"/>
      <c r="U24" s="38"/>
      <c r="V24" s="40"/>
      <c r="W24" s="37"/>
      <c r="X24" s="38"/>
      <c r="Y24" s="43" t="str">
        <f t="shared" si="4"/>
        <v/>
      </c>
    </row>
    <row r="25" spans="1:25" ht="14.25">
      <c r="A25">
        <v>6</v>
      </c>
      <c r="B25" s="13" t="s">
        <v>16</v>
      </c>
      <c r="C25" s="3"/>
      <c r="D25" s="31"/>
      <c r="E25" s="3"/>
      <c r="F25" s="3"/>
      <c r="G25" s="3"/>
      <c r="H25" s="31"/>
      <c r="I25" s="31"/>
      <c r="J25" s="31"/>
      <c r="K25" s="34"/>
      <c r="L25" s="31"/>
      <c r="M25" s="32"/>
      <c r="N25" s="37"/>
      <c r="O25" s="38"/>
      <c r="P25" s="37"/>
      <c r="Q25" s="4"/>
      <c r="R25" s="4"/>
      <c r="S25" s="4"/>
      <c r="T25" s="4"/>
      <c r="U25" s="38"/>
      <c r="V25" s="40"/>
      <c r="W25" s="37"/>
      <c r="X25" s="38"/>
      <c r="Y25" s="43" t="str">
        <f t="shared" si="4"/>
        <v/>
      </c>
    </row>
    <row r="26" spans="1:25" ht="14.25">
      <c r="A26">
        <v>7</v>
      </c>
      <c r="B26" s="13" t="s">
        <v>16</v>
      </c>
      <c r="C26" s="3"/>
      <c r="D26" s="31"/>
      <c r="E26" s="3"/>
      <c r="F26" s="3"/>
      <c r="G26" s="3"/>
      <c r="H26" s="31"/>
      <c r="I26" s="31"/>
      <c r="J26" s="31"/>
      <c r="K26" s="34"/>
      <c r="L26" s="31"/>
      <c r="M26" s="32"/>
      <c r="N26" s="37"/>
      <c r="O26" s="38"/>
      <c r="P26" s="37"/>
      <c r="Q26" s="4"/>
      <c r="R26" s="4"/>
      <c r="S26" s="4"/>
      <c r="T26" s="4"/>
      <c r="U26" s="38"/>
      <c r="V26" s="40"/>
      <c r="W26" s="37"/>
      <c r="X26" s="38"/>
      <c r="Y26" s="43" t="str">
        <f t="shared" si="4"/>
        <v/>
      </c>
    </row>
    <row r="27" spans="1:25" ht="14.25">
      <c r="A27">
        <v>8</v>
      </c>
      <c r="B27" s="13" t="s">
        <v>16</v>
      </c>
      <c r="C27" s="3"/>
      <c r="D27" s="31"/>
      <c r="E27" s="3"/>
      <c r="F27" s="3"/>
      <c r="G27" s="3"/>
      <c r="H27" s="31"/>
      <c r="I27" s="31"/>
      <c r="J27" s="31"/>
      <c r="K27" s="34"/>
      <c r="L27" s="31"/>
      <c r="M27" s="32"/>
      <c r="N27" s="37"/>
      <c r="O27" s="38"/>
      <c r="P27" s="37"/>
      <c r="Q27" s="4"/>
      <c r="R27" s="4"/>
      <c r="S27" s="4"/>
      <c r="T27" s="4"/>
      <c r="U27" s="38"/>
      <c r="V27" s="40"/>
      <c r="W27" s="37"/>
      <c r="X27" s="38"/>
      <c r="Y27" s="43" t="str">
        <f t="shared" si="4"/>
        <v/>
      </c>
    </row>
    <row r="28" spans="1:25" ht="14.25">
      <c r="A28">
        <v>9</v>
      </c>
      <c r="B28" s="13" t="s">
        <v>16</v>
      </c>
      <c r="C28" s="3"/>
      <c r="D28" s="31"/>
      <c r="E28" s="3"/>
      <c r="F28" s="3"/>
      <c r="G28" s="3"/>
      <c r="H28" s="31"/>
      <c r="I28" s="31"/>
      <c r="J28" s="31"/>
      <c r="K28" s="34"/>
      <c r="L28" s="31"/>
      <c r="M28" s="32"/>
      <c r="N28" s="37"/>
      <c r="O28" s="38"/>
      <c r="P28" s="37"/>
      <c r="Q28" s="4"/>
      <c r="R28" s="4"/>
      <c r="S28" s="4"/>
      <c r="T28" s="4"/>
      <c r="U28" s="38"/>
      <c r="V28" s="40"/>
      <c r="W28" s="37"/>
      <c r="X28" s="38"/>
      <c r="Y28" s="43" t="str">
        <f t="shared" si="4"/>
        <v/>
      </c>
    </row>
    <row r="29" spans="1:25" ht="14.25">
      <c r="A29">
        <v>10</v>
      </c>
      <c r="B29" s="13" t="s">
        <v>16</v>
      </c>
      <c r="C29" s="3"/>
      <c r="D29" s="31"/>
      <c r="E29" s="3"/>
      <c r="F29" s="3"/>
      <c r="G29" s="3"/>
      <c r="H29" s="31"/>
      <c r="I29" s="31"/>
      <c r="J29" s="31"/>
      <c r="K29" s="34"/>
      <c r="L29" s="31"/>
      <c r="M29" s="32"/>
      <c r="N29" s="37"/>
      <c r="O29" s="38"/>
      <c r="P29" s="37"/>
      <c r="Q29" s="4"/>
      <c r="R29" s="4"/>
      <c r="S29" s="4"/>
      <c r="T29" s="4"/>
      <c r="U29" s="38"/>
      <c r="V29" s="40"/>
      <c r="W29" s="37"/>
      <c r="X29" s="38"/>
      <c r="Y29" s="43" t="str">
        <f t="shared" si="4"/>
        <v/>
      </c>
    </row>
    <row r="30" spans="1:25" ht="14.25">
      <c r="A30">
        <v>11</v>
      </c>
      <c r="B30" s="13" t="s">
        <v>16</v>
      </c>
      <c r="C30" s="3"/>
      <c r="D30" s="31"/>
      <c r="E30" s="3"/>
      <c r="F30" s="3"/>
      <c r="G30" s="3"/>
      <c r="H30" s="31"/>
      <c r="I30" s="31"/>
      <c r="J30" s="31"/>
      <c r="K30" s="34"/>
      <c r="L30" s="31"/>
      <c r="M30" s="32"/>
      <c r="N30" s="37"/>
      <c r="O30" s="38"/>
      <c r="P30" s="37"/>
      <c r="Q30" s="4"/>
      <c r="R30" s="4"/>
      <c r="S30" s="4"/>
      <c r="T30" s="4"/>
      <c r="U30" s="38"/>
      <c r="V30" s="40"/>
      <c r="W30" s="37"/>
      <c r="X30" s="38"/>
      <c r="Y30" s="43" t="str">
        <f t="shared" si="4"/>
        <v/>
      </c>
    </row>
    <row r="31" spans="1:25" ht="14.25">
      <c r="A31">
        <v>12</v>
      </c>
      <c r="B31" s="13" t="s">
        <v>16</v>
      </c>
      <c r="C31" s="3"/>
      <c r="D31" s="31"/>
      <c r="E31" s="3"/>
      <c r="F31" s="3"/>
      <c r="G31" s="3"/>
      <c r="H31" s="31"/>
      <c r="I31" s="31"/>
      <c r="J31" s="31"/>
      <c r="K31" s="34"/>
      <c r="L31" s="31"/>
      <c r="M31" s="32"/>
      <c r="N31" s="37"/>
      <c r="O31" s="38"/>
      <c r="P31" s="37"/>
      <c r="Q31" s="4"/>
      <c r="R31" s="4"/>
      <c r="S31" s="4"/>
      <c r="T31" s="4"/>
      <c r="U31" s="38"/>
      <c r="V31" s="40"/>
      <c r="W31" s="37"/>
      <c r="X31" s="38"/>
      <c r="Y31" s="43" t="str">
        <f t="shared" si="4"/>
        <v/>
      </c>
    </row>
    <row r="32" spans="1:25" ht="14.25">
      <c r="A32">
        <v>13</v>
      </c>
      <c r="B32" s="13" t="s">
        <v>16</v>
      </c>
      <c r="C32" s="3"/>
      <c r="D32" s="31"/>
      <c r="E32" s="3"/>
      <c r="F32" s="3"/>
      <c r="G32" s="3"/>
      <c r="H32" s="31"/>
      <c r="I32" s="31"/>
      <c r="J32" s="31"/>
      <c r="K32" s="34"/>
      <c r="L32" s="31"/>
      <c r="M32" s="32"/>
      <c r="N32" s="37"/>
      <c r="O32" s="38"/>
      <c r="P32" s="37"/>
      <c r="Q32" s="4"/>
      <c r="R32" s="4"/>
      <c r="S32" s="4"/>
      <c r="T32" s="4"/>
      <c r="U32" s="38"/>
      <c r="V32" s="40"/>
      <c r="W32" s="37"/>
      <c r="X32" s="38"/>
      <c r="Y32" s="43" t="str">
        <f t="shared" si="4"/>
        <v/>
      </c>
    </row>
    <row r="33" spans="2:25" ht="18.95" customHeight="1" thickBot="1">
      <c r="B33" s="53" t="s">
        <v>33</v>
      </c>
      <c r="C33" s="49" t="str">
        <f>IF(C$20="","",C$20)</f>
        <v/>
      </c>
      <c r="D33" s="49" t="str">
        <f t="shared" ref="D33:J33" si="5">IF(D$20="","",D$20)</f>
        <v/>
      </c>
      <c r="E33" s="49" t="str">
        <f t="shared" si="5"/>
        <v/>
      </c>
      <c r="F33" s="49" t="str">
        <f t="shared" si="5"/>
        <v/>
      </c>
      <c r="G33" s="49" t="str">
        <f t="shared" si="5"/>
        <v/>
      </c>
      <c r="H33" s="49" t="str">
        <f t="shared" si="5"/>
        <v/>
      </c>
      <c r="I33" s="49" t="str">
        <f t="shared" si="5"/>
        <v/>
      </c>
      <c r="J33" s="49" t="str">
        <f t="shared" si="5"/>
        <v/>
      </c>
      <c r="K33" s="49" t="str">
        <f>IF(K$20="","",K$20)</f>
        <v/>
      </c>
      <c r="L33" s="49" t="str">
        <f>IF(L$20="","",L$20)</f>
        <v/>
      </c>
      <c r="M33" s="50" t="str">
        <f>IF(M$20="","",M$20)</f>
        <v/>
      </c>
      <c r="N33" s="44">
        <f>COUNTIF(N20:N32,"1")</f>
        <v>0</v>
      </c>
      <c r="O33" s="45">
        <f>COUNTIF(O20:O32,"1")</f>
        <v>0</v>
      </c>
      <c r="P33" s="44">
        <f>COUNTIF(P20:P32,"1")</f>
        <v>0</v>
      </c>
      <c r="Q33" s="46">
        <f t="shared" ref="Q33:T33" si="6">COUNTIF(Q20:Q32,"1")</f>
        <v>0</v>
      </c>
      <c r="R33" s="46">
        <f t="shared" si="6"/>
        <v>0</v>
      </c>
      <c r="S33" s="46">
        <f>COUNTIF(S20:S32,"1")</f>
        <v>0</v>
      </c>
      <c r="T33" s="46">
        <f t="shared" si="6"/>
        <v>0</v>
      </c>
      <c r="U33" s="45">
        <f>COUNTIF(U20:U32,"1")</f>
        <v>0</v>
      </c>
      <c r="V33" s="48">
        <f>V19*SUM(V20:V32)</f>
        <v>0</v>
      </c>
      <c r="W33" s="47">
        <f>W19*SUM(W20:W32)</f>
        <v>0</v>
      </c>
      <c r="X33" s="52">
        <f>X19*SUM(X20:X32)</f>
        <v>0</v>
      </c>
      <c r="Y33" s="48">
        <f>SUM(Y20:Y32)</f>
        <v>0</v>
      </c>
    </row>
    <row r="34" spans="2:25">
      <c r="W34" t="s">
        <v>77</v>
      </c>
    </row>
    <row r="35" spans="2:25">
      <c r="W35" t="s">
        <v>85</v>
      </c>
    </row>
  </sheetData>
  <mergeCells count="20">
    <mergeCell ref="N3:N4"/>
    <mergeCell ref="H6:M9"/>
    <mergeCell ref="V2:V3"/>
    <mergeCell ref="V17:V18"/>
    <mergeCell ref="Q3:U3"/>
    <mergeCell ref="W2:X2"/>
    <mergeCell ref="W17:X17"/>
    <mergeCell ref="B2:B4"/>
    <mergeCell ref="Y17:Y19"/>
    <mergeCell ref="D6:D9"/>
    <mergeCell ref="B17:B19"/>
    <mergeCell ref="Y2:Y4"/>
    <mergeCell ref="P17:U17"/>
    <mergeCell ref="Q18:U18"/>
    <mergeCell ref="P18:P19"/>
    <mergeCell ref="P2:U2"/>
    <mergeCell ref="P3:P4"/>
    <mergeCell ref="N18:N19"/>
    <mergeCell ref="N17:O17"/>
    <mergeCell ref="N2:O2"/>
  </mergeCells>
  <phoneticPr fontId="2"/>
  <hyperlinks>
    <hyperlink ref="K5" r:id="rId1" xr:uid="{4B9F773C-BB8B-4F28-B151-DD6F1E7E7154}"/>
  </hyperlinks>
  <pageMargins left="0.51181102362204722" right="0.31496062992125984" top="0.74803149606299213" bottom="0.74803149606299213" header="0.31496062992125984" footer="0.31496062992125984"/>
  <pageSetup paperSize="8" scale="53"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40FA8-3753-47C6-838E-79CC28AB6520}">
  <sheetPr>
    <pageSetUpPr fitToPage="1"/>
  </sheetPr>
  <dimension ref="B2:E26"/>
  <sheetViews>
    <sheetView topLeftCell="A17" workbookViewId="0">
      <selection activeCell="C35" sqref="C35"/>
    </sheetView>
  </sheetViews>
  <sheetFormatPr defaultColWidth="8.75" defaultRowHeight="17.25"/>
  <cols>
    <col min="1" max="1" width="8.75" style="64"/>
    <col min="2" max="2" width="11.125" style="64" bestFit="1" customWidth="1"/>
    <col min="3" max="4" width="8.875" style="64" bestFit="1" customWidth="1"/>
    <col min="5" max="5" width="86.125" style="64" bestFit="1" customWidth="1"/>
    <col min="6" max="16384" width="8.75" style="64"/>
  </cols>
  <sheetData>
    <row r="2" spans="2:5" ht="41.1" customHeight="1" thickBot="1">
      <c r="B2" s="64" t="s">
        <v>61</v>
      </c>
    </row>
    <row r="3" spans="2:5" ht="21.95" customHeight="1">
      <c r="B3" s="65">
        <v>45819</v>
      </c>
      <c r="C3" s="66">
        <v>0.54166666666666663</v>
      </c>
      <c r="D3" s="66">
        <v>0.71527777777777779</v>
      </c>
      <c r="E3" s="67" t="s">
        <v>58</v>
      </c>
    </row>
    <row r="4" spans="2:5" ht="21.95" customHeight="1">
      <c r="B4" s="68"/>
      <c r="C4" s="69">
        <v>0.75</v>
      </c>
      <c r="D4" s="69">
        <v>0.8125</v>
      </c>
      <c r="E4" s="70" t="s">
        <v>59</v>
      </c>
    </row>
    <row r="5" spans="2:5" ht="21.95" customHeight="1">
      <c r="B5" s="68"/>
      <c r="C5" s="69"/>
      <c r="D5" s="69"/>
      <c r="E5" s="70"/>
    </row>
    <row r="6" spans="2:5" ht="21.95" customHeight="1">
      <c r="B6" s="68" t="s">
        <v>60</v>
      </c>
      <c r="C6" s="69"/>
      <c r="D6" s="69"/>
      <c r="E6" s="70"/>
    </row>
    <row r="7" spans="2:5" ht="21.95" customHeight="1">
      <c r="B7" s="68"/>
      <c r="C7" s="69"/>
      <c r="D7" s="69"/>
      <c r="E7" s="70"/>
    </row>
    <row r="8" spans="2:5" ht="21.95" customHeight="1">
      <c r="B8" s="71">
        <v>45455</v>
      </c>
      <c r="C8" s="69">
        <v>0.52083333333333337</v>
      </c>
      <c r="D8" s="69">
        <v>0.57291666666666663</v>
      </c>
      <c r="E8" s="81" t="s">
        <v>73</v>
      </c>
    </row>
    <row r="9" spans="2:5" ht="21.95" customHeight="1">
      <c r="B9" s="68"/>
      <c r="C9" s="69">
        <v>0.58333333333333337</v>
      </c>
      <c r="D9" s="69">
        <v>0.66666666666666663</v>
      </c>
      <c r="E9" s="82" t="s">
        <v>67</v>
      </c>
    </row>
    <row r="10" spans="2:5" ht="21.95" customHeight="1">
      <c r="B10" s="68"/>
      <c r="C10" s="69">
        <v>0.66666666666666663</v>
      </c>
      <c r="D10" s="69">
        <v>0.70833333333333337</v>
      </c>
      <c r="E10" s="70" t="s">
        <v>68</v>
      </c>
    </row>
    <row r="11" spans="2:5" ht="21.95" customHeight="1">
      <c r="B11" s="68"/>
      <c r="C11" s="69">
        <v>0.70833333333333337</v>
      </c>
      <c r="D11" s="69">
        <v>0.75</v>
      </c>
      <c r="E11" s="70" t="s">
        <v>69</v>
      </c>
    </row>
    <row r="12" spans="2:5" ht="21.95" customHeight="1">
      <c r="B12" s="68"/>
      <c r="C12" s="69">
        <v>0.75</v>
      </c>
      <c r="D12" s="69">
        <v>0.83333333333333337</v>
      </c>
      <c r="E12" s="75" t="s">
        <v>70</v>
      </c>
    </row>
    <row r="13" spans="2:5" ht="21.95" customHeight="1">
      <c r="B13" s="68"/>
      <c r="C13" s="69"/>
      <c r="D13" s="69"/>
      <c r="E13" s="70"/>
    </row>
    <row r="14" spans="2:5" ht="21.95" customHeight="1">
      <c r="B14" s="71">
        <v>45456</v>
      </c>
      <c r="C14" s="69">
        <v>0.29166666666666669</v>
      </c>
      <c r="D14" s="69">
        <v>0.34027777777777779</v>
      </c>
      <c r="E14" s="81" t="s">
        <v>72</v>
      </c>
    </row>
    <row r="15" spans="2:5" ht="21.95" customHeight="1">
      <c r="B15" s="71"/>
      <c r="C15" s="69">
        <v>0.34027777777777779</v>
      </c>
      <c r="D15" s="69">
        <v>0.41319444444444442</v>
      </c>
      <c r="E15" s="83" t="s">
        <v>78</v>
      </c>
    </row>
    <row r="16" spans="2:5" ht="21.95" customHeight="1">
      <c r="B16" s="71"/>
      <c r="C16" s="69">
        <v>0.41319444444444442</v>
      </c>
      <c r="D16" s="69">
        <v>0.42708333333333331</v>
      </c>
      <c r="E16" s="90" t="s">
        <v>80</v>
      </c>
    </row>
    <row r="17" spans="2:5" ht="21.95" customHeight="1">
      <c r="B17" s="68"/>
      <c r="C17" s="69">
        <v>0.42708333333333331</v>
      </c>
      <c r="D17" s="69">
        <v>0.59375</v>
      </c>
      <c r="E17" s="82" t="s">
        <v>79</v>
      </c>
    </row>
    <row r="18" spans="2:5" ht="21.95" customHeight="1">
      <c r="B18" s="68"/>
      <c r="C18" s="69">
        <v>0.59375</v>
      </c>
      <c r="D18" s="69">
        <v>0.60763888888888884</v>
      </c>
      <c r="E18" s="91" t="s">
        <v>81</v>
      </c>
    </row>
    <row r="19" spans="2:5" ht="21.95" customHeight="1">
      <c r="B19" s="68"/>
      <c r="C19" s="69">
        <v>0.60763888888888884</v>
      </c>
      <c r="D19" s="69">
        <v>0.69097222222222221</v>
      </c>
      <c r="E19" s="83" t="s">
        <v>82</v>
      </c>
    </row>
    <row r="20" spans="2:5" ht="21.95" customHeight="1" thickBot="1">
      <c r="B20" s="72"/>
      <c r="C20" s="73">
        <v>0.69097222222222221</v>
      </c>
      <c r="D20" s="73">
        <v>0.73958333333333337</v>
      </c>
      <c r="E20" s="74" t="s">
        <v>83</v>
      </c>
    </row>
    <row r="21" spans="2:5" ht="21.95" customHeight="1"/>
    <row r="22" spans="2:5" ht="21.95" customHeight="1"/>
    <row r="23" spans="2:5" ht="21.95" customHeight="1">
      <c r="B23" s="84" t="s">
        <v>75</v>
      </c>
      <c r="C23" s="86"/>
      <c r="D23" s="86"/>
      <c r="E23" s="86"/>
    </row>
    <row r="24" spans="2:5" ht="21.95" customHeight="1">
      <c r="B24" s="85" t="s">
        <v>76</v>
      </c>
      <c r="C24" s="86"/>
      <c r="D24" s="86"/>
      <c r="E24" s="86"/>
    </row>
    <row r="25" spans="2:5" ht="21.95" customHeight="1">
      <c r="B25" s="76" t="s">
        <v>84</v>
      </c>
    </row>
    <row r="26" spans="2:5" ht="21.95" customHeight="1">
      <c r="B26" s="64" t="s">
        <v>74</v>
      </c>
    </row>
  </sheetData>
  <phoneticPr fontId="2"/>
  <pageMargins left="0.7" right="0.7" top="0.75" bottom="0.75" header="0.3" footer="0.3"/>
  <pageSetup paperSize="9" scale="9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 </vt:lpstr>
      <vt:lpstr>見学会概略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sugiyama</dc:creator>
  <cp:lastModifiedBy>石戸　勤</cp:lastModifiedBy>
  <cp:lastPrinted>2025-03-18T01:34:19Z</cp:lastPrinted>
  <dcterms:created xsi:type="dcterms:W3CDTF">2020-02-27T06:51:56Z</dcterms:created>
  <dcterms:modified xsi:type="dcterms:W3CDTF">2025-03-18T01:56:58Z</dcterms:modified>
</cp:coreProperties>
</file>